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Állattenyésztő mérnök\"/>
    </mc:Choice>
  </mc:AlternateContent>
  <bookViews>
    <workbookView xWindow="120" yWindow="345" windowWidth="15180" windowHeight="8595"/>
  </bookViews>
  <sheets>
    <sheet name="1BLÁM14" sheetId="1" r:id="rId1"/>
  </sheets>
  <calcPr calcId="152511"/>
</workbook>
</file>

<file path=xl/calcChain.xml><?xml version="1.0" encoding="utf-8"?>
<calcChain xmlns="http://schemas.openxmlformats.org/spreadsheetml/2006/main">
  <c r="P156" i="1" l="1"/>
  <c r="S156" i="1"/>
  <c r="C156" i="1" s="1"/>
  <c r="Q156" i="1"/>
  <c r="J14" i="1"/>
  <c r="S105" i="1"/>
  <c r="Q105" i="1"/>
  <c r="P105" i="1"/>
  <c r="O105" i="1"/>
  <c r="W105" i="1"/>
  <c r="G98" i="1"/>
  <c r="K98" i="1"/>
  <c r="O98" i="1"/>
  <c r="S98" i="1"/>
  <c r="W98" i="1"/>
  <c r="AA98" i="1"/>
  <c r="AE98" i="1"/>
  <c r="D98" i="1"/>
  <c r="H98" i="1"/>
  <c r="L98" i="1"/>
  <c r="P98" i="1"/>
  <c r="T98" i="1"/>
  <c r="X98" i="1"/>
  <c r="AB98" i="1"/>
  <c r="E98" i="1"/>
  <c r="I98" i="1"/>
  <c r="M98" i="1"/>
  <c r="Q98" i="1"/>
  <c r="U98" i="1"/>
  <c r="Y98" i="1"/>
  <c r="AC98" i="1"/>
  <c r="L105" i="1"/>
  <c r="T105" i="1"/>
  <c r="P112" i="1"/>
  <c r="T112" i="1"/>
  <c r="X112" i="1"/>
  <c r="M105" i="1"/>
  <c r="U105" i="1"/>
  <c r="Q112" i="1"/>
  <c r="U112" i="1"/>
  <c r="Y112" i="1"/>
  <c r="T149" i="1"/>
  <c r="X149" i="1"/>
  <c r="J17" i="1"/>
  <c r="T137" i="1"/>
  <c r="X137" i="1"/>
  <c r="P124" i="1"/>
  <c r="T124" i="1"/>
  <c r="X124" i="1"/>
  <c r="Q118" i="1"/>
  <c r="U118" i="1"/>
  <c r="Y118" i="1"/>
  <c r="G16" i="1"/>
  <c r="S112" i="1"/>
  <c r="W112" i="1"/>
  <c r="AA112" i="1"/>
  <c r="S118" i="1"/>
  <c r="W118" i="1"/>
  <c r="AA118" i="1"/>
  <c r="W149" i="1"/>
  <c r="AA149" i="1"/>
  <c r="S153" i="1"/>
  <c r="C153" i="1" s="1"/>
  <c r="Q153" i="1"/>
  <c r="P153" i="1"/>
  <c r="Y149" i="1"/>
  <c r="U149" i="1"/>
  <c r="P142" i="1"/>
  <c r="Q142" i="1"/>
  <c r="S142" i="1"/>
  <c r="T142" i="1"/>
  <c r="U142" i="1"/>
  <c r="W142" i="1"/>
  <c r="U137" i="1"/>
  <c r="W137" i="1"/>
  <c r="Y137" i="1"/>
  <c r="AA137" i="1"/>
  <c r="P129" i="1"/>
  <c r="Q129" i="1"/>
  <c r="S129" i="1"/>
  <c r="T129" i="1"/>
  <c r="U129" i="1"/>
  <c r="W129" i="1"/>
  <c r="X129" i="1"/>
  <c r="Y129" i="1"/>
  <c r="AA129" i="1"/>
  <c r="Q124" i="1"/>
  <c r="S124" i="1"/>
  <c r="U124" i="1"/>
  <c r="W124" i="1"/>
  <c r="Y124" i="1"/>
  <c r="AA124" i="1"/>
  <c r="P118" i="1"/>
  <c r="T118" i="1"/>
  <c r="X118" i="1"/>
  <c r="G18" i="1" l="1"/>
  <c r="C112" i="1"/>
  <c r="C105" i="1"/>
  <c r="C10" i="1" s="1"/>
  <c r="G10" i="1"/>
  <c r="J16" i="1"/>
  <c r="G12" i="1"/>
  <c r="G9" i="1"/>
  <c r="C118" i="1"/>
  <c r="C124" i="1"/>
  <c r="C137" i="1"/>
  <c r="G15" i="1"/>
  <c r="G13" i="1"/>
  <c r="G19" i="1"/>
  <c r="J13" i="1"/>
  <c r="C98" i="1"/>
  <c r="C9" i="1" s="1"/>
  <c r="C16" i="1" s="1"/>
  <c r="C129" i="1"/>
  <c r="C149" i="1"/>
  <c r="J9" i="1" l="1"/>
  <c r="K9" i="1" s="1"/>
</calcChain>
</file>

<file path=xl/sharedStrings.xml><?xml version="1.0" encoding="utf-8"?>
<sst xmlns="http://schemas.openxmlformats.org/spreadsheetml/2006/main" count="613" uniqueCount="338">
  <si>
    <t>Mintatanterv</t>
  </si>
  <si>
    <t>Tantárgy státusza</t>
  </si>
  <si>
    <t>Kötelező tantárgyak</t>
  </si>
  <si>
    <t>Kötelezően választandó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</si>
  <si>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</si>
  <si>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</si>
  <si>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</si>
  <si>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</si>
  <si>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</si>
  <si>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</si>
  <si>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</si>
  <si>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</si>
  <si>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</si>
  <si>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</si>
  <si>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</si>
  <si>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</si>
  <si>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</si>
  <si>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</si>
  <si>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a., Természettudományos és mérnöki alapismeretek</t>
  </si>
  <si>
    <t>k</t>
  </si>
  <si>
    <t>Növénytan-növényélettan</t>
  </si>
  <si>
    <t>Kémia</t>
  </si>
  <si>
    <t>Genetika</t>
  </si>
  <si>
    <t>Biokémia</t>
  </si>
  <si>
    <t>b., Mezőgazdasági, műszaki és technológiai alapismeretek</t>
  </si>
  <si>
    <t>gy</t>
  </si>
  <si>
    <t>Földművelés-földhasználat</t>
  </si>
  <si>
    <t>Mikrobiológia</t>
  </si>
  <si>
    <t>Műszaki alapismeretek</t>
  </si>
  <si>
    <t>c., Gazdasági és társadalomtudományi alapismeretek</t>
  </si>
  <si>
    <t>Jogi ismeretek</t>
  </si>
  <si>
    <t>Szakmai törzsmodul</t>
  </si>
  <si>
    <t>a., Növénytudományi ismeretek</t>
  </si>
  <si>
    <t>Gyepgazdálkodás</t>
  </si>
  <si>
    <t>b., Állategészségügyi ismeretek</t>
  </si>
  <si>
    <t>Szaporodásbiológia</t>
  </si>
  <si>
    <t>Állategészségtan</t>
  </si>
  <si>
    <t>c., Állattudományi ismeretek</t>
  </si>
  <si>
    <t>Általános állattenyésztés</t>
  </si>
  <si>
    <t>Haltenyésztés</t>
  </si>
  <si>
    <t>Juhtenyésztés</t>
  </si>
  <si>
    <t>Lótenyésztés</t>
  </si>
  <si>
    <t>Nyúltenyésztés</t>
  </si>
  <si>
    <t>Sertéstenyésztés</t>
  </si>
  <si>
    <t>d., Gazdasági és szervezéstudományi ismeretek</t>
  </si>
  <si>
    <t>Környezetgazdálkodás</t>
  </si>
  <si>
    <t>Számvitel és pénzgazdálkodás</t>
  </si>
  <si>
    <t>e., Műszaki tudományú ismeretek</t>
  </si>
  <si>
    <t>f., Élelmiszertudományi ismeretek</t>
  </si>
  <si>
    <t>Állati termékek feldolgozása</t>
  </si>
  <si>
    <t>Marketing</t>
  </si>
  <si>
    <t>Egyéb tantárgyak</t>
  </si>
  <si>
    <t>Szakmai gyakorlat</t>
  </si>
  <si>
    <t>Differenciált szakmai ismeretek</t>
  </si>
  <si>
    <t>Állattenyésztési biotechnológia</t>
  </si>
  <si>
    <t>Gazdasági állatok etológiája</t>
  </si>
  <si>
    <t>Üzemi gyakorlat</t>
  </si>
  <si>
    <t>Kötelezően választandó tárgyak minden specializációnak</t>
  </si>
  <si>
    <t>a., Kötelezően választandó B tantárgyak</t>
  </si>
  <si>
    <t>Kutyatenyésztés alapjai</t>
  </si>
  <si>
    <t>Terrarisztika alapjai</t>
  </si>
  <si>
    <t>Társ- és hobbiállatok takarmányozása</t>
  </si>
  <si>
    <t>Kisállatforgalmazás és kereskedelem</t>
  </si>
  <si>
    <t>Lótenyésztő specializáció</t>
  </si>
  <si>
    <t>Genetika a lótenyésztésben</t>
  </si>
  <si>
    <t>Ló és lovas alapkiképzése</t>
  </si>
  <si>
    <t>Szakági ismeretek</t>
  </si>
  <si>
    <t>Állatkerti és hobbiállatok tartása</t>
  </si>
  <si>
    <t>Gazdasági állatok tenyésztése és szaporítása specializáció</t>
  </si>
  <si>
    <t>Kecsketenyésztés</t>
  </si>
  <si>
    <t>Mesterséges termékenyítés</t>
  </si>
  <si>
    <t>Állatvédelem</t>
  </si>
  <si>
    <t>Szabadon vál.  Társ- és hobbi</t>
  </si>
  <si>
    <t>Szabadon vál.  Lótenyésztő</t>
  </si>
  <si>
    <t>Szabadon vál.  Gazdasági állatok</t>
  </si>
  <si>
    <t>Levelező tanulmányi rend (óraszámok ciklusra vonatkoznak)</t>
  </si>
  <si>
    <t>Biológia szintre hozó</t>
  </si>
  <si>
    <t>Állattenyésztő mérnök (BSc) alapszak</t>
  </si>
  <si>
    <t>Dr. Kovács Melnida</t>
  </si>
  <si>
    <t>Dr. Pál-Fám Ferenc</t>
  </si>
  <si>
    <t>Dr. Bokor Árpád</t>
  </si>
  <si>
    <t>Dr. Tornyos Gábor</t>
  </si>
  <si>
    <t>Dr. Keszthelyi Sándor</t>
  </si>
  <si>
    <t>Dr. Berzsenyi Zoltán</t>
  </si>
  <si>
    <t>Dr. Makray Sándor</t>
  </si>
  <si>
    <t>Dr. Sütő Zoltán</t>
  </si>
  <si>
    <t>Dr. Molnár Marcell</t>
  </si>
  <si>
    <t>Dr. Petrási Zsolt</t>
  </si>
  <si>
    <t>Dr. Tossenberger János</t>
  </si>
  <si>
    <t>Hafner Dóra</t>
  </si>
  <si>
    <t>Dr. Sugár László</t>
  </si>
  <si>
    <t>Dr. Metzger Szilvia</t>
  </si>
  <si>
    <t>Takarmányozástani Tanszék</t>
  </si>
  <si>
    <t>Szarka Ferenc</t>
  </si>
  <si>
    <t>Vince Anikó</t>
  </si>
  <si>
    <t>Marketing és Kereskedelem Tanszék</t>
  </si>
  <si>
    <t>Informatika Tanszék</t>
  </si>
  <si>
    <t>Matematika és Fizika Tanszék</t>
  </si>
  <si>
    <t>Dr. Farkas János</t>
  </si>
  <si>
    <t>Szabadon vál.  Vadgazda</t>
  </si>
  <si>
    <t>Vadgazda specializáció</t>
  </si>
  <si>
    <t>Vadgazdálkodási alapismeretek</t>
  </si>
  <si>
    <t>Élőhely-gazdálkodás</t>
  </si>
  <si>
    <t>Konzulens tanár</t>
  </si>
  <si>
    <t>Tanszék ahol a dolgozat készül</t>
  </si>
  <si>
    <t>kötelező</t>
  </si>
  <si>
    <t>óra</t>
  </si>
  <si>
    <t>össz óra</t>
  </si>
  <si>
    <t>óra/kredit</t>
  </si>
  <si>
    <t>EA</t>
  </si>
  <si>
    <t>GY</t>
  </si>
  <si>
    <t>kv1</t>
  </si>
  <si>
    <t>kv2</t>
  </si>
  <si>
    <t>kv3</t>
  </si>
  <si>
    <t>kv4</t>
  </si>
  <si>
    <t>kv5</t>
  </si>
  <si>
    <t>Matematikai alapok</t>
  </si>
  <si>
    <t>Bevezetés az informatikába</t>
  </si>
  <si>
    <t>Szakmai idegen nyelv 1.</t>
  </si>
  <si>
    <t>Szakmai idegen nyelv 2.</t>
  </si>
  <si>
    <t>EU agrárpolitika</t>
  </si>
  <si>
    <t>Állattan-állatélettan 1.</t>
  </si>
  <si>
    <t>Állattan-állatélettan 2.</t>
  </si>
  <si>
    <t>Mezőgazdasági alapismeretek 1.</t>
  </si>
  <si>
    <t>Mezőgazdasági alapismeretek 2.</t>
  </si>
  <si>
    <t>Növénytermesztéstan 1.</t>
  </si>
  <si>
    <t>Növénytermesztéstan 2.</t>
  </si>
  <si>
    <t>Takarmányozástan 1.</t>
  </si>
  <si>
    <t>Baromfitenyésztés 1.</t>
  </si>
  <si>
    <t>Szarvasmarhatenyésztés 1.</t>
  </si>
  <si>
    <t>Takarmányozástan 2.</t>
  </si>
  <si>
    <t>Baromfitenyésztés 2.</t>
  </si>
  <si>
    <t>Szarvasmarhatenyésztés 2.</t>
  </si>
  <si>
    <t>Üzemgazdaságtan 1.</t>
  </si>
  <si>
    <t>Üzemgazdaságtan 2.</t>
  </si>
  <si>
    <t>Diplomadolgozat 1.</t>
  </si>
  <si>
    <t>Diplomadolgozat 2.</t>
  </si>
  <si>
    <t>Diplomadolgozat 3.</t>
  </si>
  <si>
    <t>Diplomadolgozat 4.</t>
  </si>
  <si>
    <t>Baromfikeltetés 1.</t>
  </si>
  <si>
    <t>Baromfikeltetés 2.</t>
  </si>
  <si>
    <t>Vadgazdálkodás 1.</t>
  </si>
  <si>
    <t>Vadgazdálkodás 2.</t>
  </si>
  <si>
    <t>Apróvadgazdálkodás és hasznosítás 1.</t>
  </si>
  <si>
    <t>Apróvadgazdálkodás és hasznosítás 2.</t>
  </si>
  <si>
    <t>Nagyvadgazdálkodás és hasznosítás 1.</t>
  </si>
  <si>
    <t>Nagyvadgazdálkodás és hasznosítás 2.</t>
  </si>
  <si>
    <t>Dr. Tóthi Róbert</t>
  </si>
  <si>
    <t>Dr. Parádi-Dolgos Anett</t>
  </si>
  <si>
    <t>Dr. Kovács Attila Zoltán</t>
  </si>
  <si>
    <t>Andrássyné Dr. Baka Gabriella</t>
  </si>
  <si>
    <t>Dr. Molnár Tamás Gergely</t>
  </si>
  <si>
    <t>Lovak tartása és menedzsmentje</t>
  </si>
  <si>
    <t>Dr. Fekete Lilla Sára</t>
  </si>
  <si>
    <t>Megszerzendő kredit</t>
  </si>
  <si>
    <t>Összes kredit</t>
  </si>
  <si>
    <t>Kód</t>
  </si>
  <si>
    <t>Tantárgy</t>
  </si>
  <si>
    <t>Előfeltétel</t>
  </si>
  <si>
    <t>Oktató</t>
  </si>
  <si>
    <t>Kötelező tárgyak</t>
  </si>
  <si>
    <t>Összesen</t>
  </si>
  <si>
    <t>Kémia szintrehozó</t>
  </si>
  <si>
    <t>Az élelmiszertudomány alapjai</t>
  </si>
  <si>
    <t>Dr. Romvári Róbert</t>
  </si>
  <si>
    <t>Kötelezően és szabadon választható tárgyak specializációnként</t>
  </si>
  <si>
    <t>Szabadon választható C tárgyak</t>
  </si>
  <si>
    <t>Társ- és hobbiállat-tenyésztő specializáció</t>
  </si>
  <si>
    <t>Dr. Bánkuti Gyöngyi</t>
  </si>
  <si>
    <t>Dr. Varga Gyula</t>
  </si>
  <si>
    <t>Dr. Csima Ferenc</t>
  </si>
  <si>
    <t>Dr. Horvatovich Katalin</t>
  </si>
  <si>
    <t>Dr. Magyary István</t>
  </si>
  <si>
    <t>Díszhaltenyésztés és akvarisztika alapjai</t>
  </si>
  <si>
    <t>Díjugratópálya-építő és bíróképző fakultáció</t>
  </si>
  <si>
    <t>Hobbilótenyésztés</t>
  </si>
  <si>
    <t>Vezetés és szervezés</t>
  </si>
  <si>
    <t>Díszmadár- és díszbaromfi-tenyésztés alapjai</t>
  </si>
  <si>
    <t>Szakmai idegen nyelv 3.</t>
  </si>
  <si>
    <t>sz</t>
  </si>
  <si>
    <t>Szabadon választható tárgyak</t>
  </si>
  <si>
    <t>Szaknyelvi szigorlat</t>
  </si>
  <si>
    <t>Szaknyelvi előkészítő</t>
  </si>
  <si>
    <t>Élettani és Állathigiéniai Tanszék</t>
  </si>
  <si>
    <t>Növénytermesztési és Növényvédelmi Tanszék</t>
  </si>
  <si>
    <t>Lovasterápia és Hippológia Tanszék</t>
  </si>
  <si>
    <t>Állattenyésztés-technológia és Menedzsment Tanszék</t>
  </si>
  <si>
    <t>Aquakultúra és Halgazdálkodási Tanszék</t>
  </si>
  <si>
    <t>Állatgenetikai és Biotechnológiai Tanszék</t>
  </si>
  <si>
    <t>Természetvédelmi és Környezetgazdálkodási Tanszék</t>
  </si>
  <si>
    <t>Vadbiológiai és Etológiai Tanszék</t>
  </si>
  <si>
    <t>dr. Vass Júlia</t>
  </si>
  <si>
    <t>Dr. Barkóczy László</t>
  </si>
  <si>
    <t>Gazdasági ismeretek</t>
  </si>
  <si>
    <t xml:space="preserve">Interperszonális kommunikáció és viselkedéskultúra </t>
  </si>
  <si>
    <t>Dr. Princz Zoltán</t>
  </si>
  <si>
    <t>Agrárgazdasági és Menedzsment Tanszék</t>
  </si>
  <si>
    <t>Dr. Áprily Szilvia</t>
  </si>
  <si>
    <t>Heim Lívia</t>
  </si>
  <si>
    <t>Dr. Szigeti Orsolya</t>
  </si>
  <si>
    <t>Dr. Matics Zsolt</t>
  </si>
  <si>
    <t>Számvitel és Jog Tanszék</t>
  </si>
  <si>
    <t>Pénzügy és Közgazdaságtan Tanszék</t>
  </si>
  <si>
    <t>Kommunikáció- és Médiatudományi Tanszék</t>
  </si>
  <si>
    <t>Vargáné Dr. Visi Éva</t>
  </si>
  <si>
    <t>Dr. Kelemen János</t>
  </si>
  <si>
    <t>Dr. Szász Sándor</t>
  </si>
  <si>
    <t>Fizikai munkagyakorlat 3.</t>
  </si>
  <si>
    <t>Fizikai munkagyakorlat 4.</t>
  </si>
  <si>
    <t>Dr. Húth Balázs</t>
  </si>
  <si>
    <t>Statisztika</t>
  </si>
  <si>
    <t>Regionális Tudományok és Statisztika Tanszék</t>
  </si>
  <si>
    <t>Horváthné Dr. Kovács Bernadett</t>
  </si>
  <si>
    <t>Dr. Wickert Irén</t>
  </si>
  <si>
    <t>Dr. Lukács Aurél István</t>
  </si>
  <si>
    <t>Képzési program (KPR) kódja: 1BLÁM15</t>
  </si>
  <si>
    <t>Érvényes: 2015. szeptembertől</t>
  </si>
  <si>
    <t>Dr. Nagy István</t>
  </si>
  <si>
    <t>Dr. Nagy Zsuzsanna</t>
  </si>
  <si>
    <t>Fizikai munkagyakorlat 1.</t>
  </si>
  <si>
    <t>Fizikai munkagyakorlat 2.</t>
  </si>
  <si>
    <t>Szakmai idegen nyelv 4.</t>
  </si>
  <si>
    <t>Állattan-állatélettan 1., Biokémia</t>
  </si>
  <si>
    <t>Állattan-állatélettan 1.Állattan-állatélettan 2.,Általános állattenyésztés</t>
  </si>
  <si>
    <t>Általános állattenyésztés, Takarmányozástan 1.</t>
  </si>
  <si>
    <t>Genetika, Általános állattenyésztés, Takarmányozástan 1.</t>
  </si>
  <si>
    <t>Baromfitenyésztés 1</t>
  </si>
  <si>
    <t>Genetika, Lótenyésztés</t>
  </si>
  <si>
    <t>Fizikai mgy. 4.; 
Általános állattenyésztés;  Növénytermesztéstan 2.; Takarmányozástan 2.; Üzemgazdaságtan 2.</t>
  </si>
  <si>
    <t>Állattan-állatélettan 1.; Kémia</t>
  </si>
  <si>
    <t>1BEAT1AA100000</t>
  </si>
  <si>
    <t>1BEAT1BSZ00000</t>
  </si>
  <si>
    <t>1BEBT1KSZ00000</t>
  </si>
  <si>
    <t>1FNNT1NNE00000</t>
  </si>
  <si>
    <t>3BMAF1MAK00000</t>
  </si>
  <si>
    <t>3BINF1AME00014-3</t>
  </si>
  <si>
    <t>1BEBT1KEM00000</t>
  </si>
  <si>
    <t>1BLHT1GEN00000-2</t>
  </si>
  <si>
    <t>1BEAT1AA200000</t>
  </si>
  <si>
    <t>1BBKT1BIK00000</t>
  </si>
  <si>
    <t>1BATM1MA100000-3</t>
  </si>
  <si>
    <t>1BATM1MA200014</t>
  </si>
  <si>
    <t>1BNNT1FFH00014</t>
  </si>
  <si>
    <t>1BEAT1MIB00000-3</t>
  </si>
  <si>
    <t>1BTTM1MUA00000-3</t>
  </si>
  <si>
    <t>3Bszj1joi00001-4</t>
  </si>
  <si>
    <t>3BPKG1GIS00002-4</t>
  </si>
  <si>
    <t>2BTTU1IKV00029</t>
  </si>
  <si>
    <t>1BAMT1EUA00000-2</t>
  </si>
  <si>
    <t>1NNT1NT1000006-2</t>
  </si>
  <si>
    <t>1BNNT1GYG00000-2</t>
  </si>
  <si>
    <t>1BEAT1SZB00000</t>
  </si>
  <si>
    <t>1BEAT1AET00000-2</t>
  </si>
  <si>
    <t>1BABT1AAT00000</t>
  </si>
  <si>
    <t>1BAHT1HAT00000-2</t>
  </si>
  <si>
    <t>1BATM1JUH00000-2</t>
  </si>
  <si>
    <t>1BATM1LOT00000</t>
  </si>
  <si>
    <t>1BABT1NYT00000</t>
  </si>
  <si>
    <t>1BTAK1TT100000-4</t>
  </si>
  <si>
    <t>1BTAK1TT100000-5</t>
  </si>
  <si>
    <t>1BATM1BF200000</t>
  </si>
  <si>
    <t>1BTFK1SER00000</t>
  </si>
  <si>
    <t>1BATM1SZ100000</t>
  </si>
  <si>
    <t>1BATM1SZ200000</t>
  </si>
  <si>
    <t>1BTAK1TT100000-2</t>
  </si>
  <si>
    <t>3BRTS1STA00000-3</t>
  </si>
  <si>
    <t>1BTKT1KGA00000-2</t>
  </si>
  <si>
    <t>3Bszj1spg00002-3</t>
  </si>
  <si>
    <t>1BAMT1UZ100001-2</t>
  </si>
  <si>
    <t>1BAMT1UZ200000-2</t>
  </si>
  <si>
    <t>1BAMT1VSZ00002-2</t>
  </si>
  <si>
    <t>1BÁM15NÖVGÉP00000</t>
  </si>
  <si>
    <t>1BÁM15ÁLLTGÉP00000</t>
  </si>
  <si>
    <t>1BMTT1ATF00009</t>
  </si>
  <si>
    <t>3BMAR1MAR00000-6</t>
  </si>
  <si>
    <t>1BAKK1DD100000-4</t>
  </si>
  <si>
    <t>1BAKK1DD200000-4</t>
  </si>
  <si>
    <t>1BAKK1DD300000-7</t>
  </si>
  <si>
    <t>1BAKK1DD400000-5</t>
  </si>
  <si>
    <t>0BICS1AS100000</t>
  </si>
  <si>
    <t>0BICS1AS200000</t>
  </si>
  <si>
    <t>0BICS1AS300000</t>
  </si>
  <si>
    <t>0BICS3AS400000</t>
  </si>
  <si>
    <t>0BICS3SZE00000-2</t>
  </si>
  <si>
    <t>1BATM1FM100014-2</t>
  </si>
  <si>
    <t>1BATM1FM200014-2</t>
  </si>
  <si>
    <t>1BATM1FM300014</t>
  </si>
  <si>
    <t>1BATM1FM400014</t>
  </si>
  <si>
    <t>1BATM1UGY00014-2</t>
  </si>
  <si>
    <t>1BBKT2ABT00000</t>
  </si>
  <si>
    <t>1BMTT2ETA00000</t>
  </si>
  <si>
    <t>1BTTT1GAE00000</t>
  </si>
  <si>
    <t>1BTKT2DAA00000</t>
  </si>
  <si>
    <t>1BTTT2KTA00000</t>
  </si>
  <si>
    <t>1BTKT2DDT00000</t>
  </si>
  <si>
    <t>1BTKT3TEA00000</t>
  </si>
  <si>
    <t>1BTAK3HTH00000</t>
  </si>
  <si>
    <t>1BATM3HLT00000</t>
  </si>
  <si>
    <t>1BTTT3KAK00000</t>
  </si>
  <si>
    <t>1BLHT2GLT00000</t>
  </si>
  <si>
    <t>1BLHT2LTM00000</t>
  </si>
  <si>
    <t>1BLHT2DPB00000</t>
  </si>
  <si>
    <t>1BLHT3LAK00000</t>
  </si>
  <si>
    <t>1BLHP3SZI00000</t>
  </si>
  <si>
    <t>1BATM2BK100000-2</t>
  </si>
  <si>
    <t>1BATM2BK200000</t>
  </si>
  <si>
    <t>1BATM2KET00000</t>
  </si>
  <si>
    <t>1BVET2VG100000</t>
  </si>
  <si>
    <t>1BVET2VG200000-2</t>
  </si>
  <si>
    <t>1BTTT3AHT00009</t>
  </si>
  <si>
    <t>1BEAT3MTT00000</t>
  </si>
  <si>
    <t>1BTKT3ATV00009-2</t>
  </si>
  <si>
    <t>1BVET2AG100000</t>
  </si>
  <si>
    <t>1BVET2AG200000</t>
  </si>
  <si>
    <t>1BVET2NV200000-2</t>
  </si>
  <si>
    <t>1BVET2NV200000</t>
  </si>
  <si>
    <t>1BVET3VGA00000</t>
  </si>
  <si>
    <t>1BNNT3EHG00000</t>
  </si>
  <si>
    <t>Mezőgazdasági géptan 1. (Növénytermesztés gépei)</t>
  </si>
  <si>
    <t>Mezőgazdasági géptan 2. (Állattenyésztés gépei)</t>
  </si>
  <si>
    <t>Dr. Gerencsér Zsolt</t>
  </si>
  <si>
    <t>Nagyné Dr. Kiszlinger Henrietta</t>
  </si>
  <si>
    <t>Állattan-állatélettan 1., 
Állattan-állatélettan 2., Kémia.</t>
  </si>
  <si>
    <t>Állattan-állatélettan 1.
Állattan-állatélettan 2.</t>
  </si>
  <si>
    <t>Táplálkozástudományi és Termeléstechnológiai Tanszék</t>
  </si>
  <si>
    <t>Diagnosztikai és Onkoradiológiai Intézet</t>
  </si>
  <si>
    <t>Biokémiai Tanszék</t>
  </si>
  <si>
    <t>Dr. Hoffmann Richárd</t>
  </si>
  <si>
    <t>Állattan-állatélettan1.,
Növénytan-növényélettan</t>
  </si>
  <si>
    <t>Kötelezően választandó B tárgyak</t>
  </si>
  <si>
    <t>Dr. Pósa Roland</t>
  </si>
  <si>
    <t>Dr. Zomborszky Zoltán</t>
  </si>
  <si>
    <t>Dr. Varga Dániel</t>
  </si>
  <si>
    <t>Idegen Nyelvi Igazgatóság</t>
  </si>
  <si>
    <t>Dr. Kabai Péter</t>
  </si>
  <si>
    <t>Dr. Borbély Csaba</t>
  </si>
  <si>
    <t>1BNNT1NT200000-2</t>
  </si>
  <si>
    <t>Dr. Pónya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</si>
</sst>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4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1" fontId="2" fillId="0" borderId="3" xfId="0" applyNumberFormat="1" applyFont="1" applyBorder="1" applyAlignment="1">
      <alignment horizontal="center" vertical="center" shrinkToFit="1"/>
    </xf>
    <xf numFmtId="1" fontId="2" fillId="0" borderId="4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1" fontId="2" fillId="0" borderId="20" xfId="0" applyNumberFormat="1" applyFont="1" applyBorder="1" applyAlignment="1">
      <alignment horizontal="center" vertical="center" shrinkToFit="1"/>
    </xf>
    <xf numFmtId="1" fontId="7" fillId="3" borderId="1" xfId="0" applyNumberFormat="1" applyFont="1" applyFill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40" xfId="0" applyFont="1" applyFill="1" applyBorder="1" applyAlignment="1">
      <alignment horizontal="center" vertical="center"/>
    </xf>
    <xf numFmtId="0" fontId="12" fillId="0" borderId="46" xfId="0" applyFont="1" applyFill="1" applyBorder="1" applyAlignment="1">
      <alignment horizontal="center" vertical="center"/>
    </xf>
    <xf numFmtId="0" fontId="12" fillId="0" borderId="3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6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/>
    </xf>
    <xf numFmtId="0" fontId="12" fillId="0" borderId="44" xfId="1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vertical="center"/>
    </xf>
    <xf numFmtId="0" fontId="12" fillId="0" borderId="42" xfId="0" applyFont="1" applyFill="1" applyBorder="1" applyAlignment="1">
      <alignment vertical="center"/>
    </xf>
    <xf numFmtId="0" fontId="12" fillId="0" borderId="43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/>
    </xf>
    <xf numFmtId="0" fontId="12" fillId="0" borderId="49" xfId="0" applyFont="1" applyFill="1" applyBorder="1" applyAlignment="1">
      <alignment horizontal="center" vertical="center"/>
    </xf>
    <xf numFmtId="0" fontId="12" fillId="0" borderId="6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left" vertical="center"/>
    </xf>
    <xf numFmtId="0" fontId="12" fillId="0" borderId="15" xfId="0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62" xfId="0" applyFont="1" applyFill="1" applyBorder="1" applyAlignment="1">
      <alignment horizontal="left" vertical="center"/>
    </xf>
    <xf numFmtId="0" fontId="12" fillId="0" borderId="64" xfId="0" applyFont="1" applyFill="1" applyBorder="1" applyAlignment="1">
      <alignment horizontal="left" vertical="center"/>
    </xf>
    <xf numFmtId="0" fontId="12" fillId="0" borderId="65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3" borderId="25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horizontal="center" vertical="center"/>
    </xf>
    <xf numFmtId="0" fontId="12" fillId="0" borderId="53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2" fillId="0" borderId="61" xfId="0" applyFont="1" applyFill="1" applyBorder="1" applyAlignment="1">
      <alignment horizontal="center" vertical="center"/>
    </xf>
    <xf numFmtId="0" fontId="12" fillId="0" borderId="48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12" fillId="0" borderId="47" xfId="0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60" xfId="0" applyFont="1" applyFill="1" applyBorder="1" applyAlignment="1">
      <alignment vertical="center"/>
    </xf>
    <xf numFmtId="0" fontId="12" fillId="0" borderId="44" xfId="0" applyFont="1" applyFill="1" applyBorder="1" applyAlignment="1">
      <alignment vertical="center"/>
    </xf>
    <xf numFmtId="0" fontId="12" fillId="0" borderId="63" xfId="0" applyFont="1" applyFill="1" applyBorder="1" applyAlignment="1">
      <alignment vertical="center"/>
    </xf>
    <xf numFmtId="0" fontId="12" fillId="0" borderId="60" xfId="0" applyFont="1" applyFill="1" applyBorder="1" applyAlignment="1">
      <alignment horizontal="left" vertical="center"/>
    </xf>
    <xf numFmtId="0" fontId="12" fillId="0" borderId="44" xfId="0" applyFont="1" applyFill="1" applyBorder="1" applyAlignment="1">
      <alignment horizontal="left" vertical="center"/>
    </xf>
    <xf numFmtId="0" fontId="12" fillId="0" borderId="63" xfId="0" applyFont="1" applyFill="1" applyBorder="1" applyAlignment="1">
      <alignment horizontal="left" vertical="center"/>
    </xf>
    <xf numFmtId="0" fontId="12" fillId="0" borderId="64" xfId="0" applyFont="1" applyFill="1" applyBorder="1" applyAlignment="1">
      <alignment horizontal="left" vertical="center" wrapText="1"/>
    </xf>
    <xf numFmtId="0" fontId="12" fillId="0" borderId="69" xfId="0" applyFont="1" applyFill="1" applyBorder="1" applyAlignment="1">
      <alignment horizontal="left" vertical="center"/>
    </xf>
    <xf numFmtId="0" fontId="12" fillId="0" borderId="21" xfId="0" applyFont="1" applyFill="1" applyBorder="1" applyAlignment="1">
      <alignment horizontal="left" vertical="center"/>
    </xf>
    <xf numFmtId="0" fontId="12" fillId="0" borderId="70" xfId="0" applyFont="1" applyFill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3" borderId="22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48" xfId="0" applyFont="1" applyFill="1" applyBorder="1" applyAlignment="1">
      <alignment horizontal="center" vertical="center"/>
    </xf>
    <xf numFmtId="0" fontId="16" fillId="0" borderId="61" xfId="0" applyFont="1" applyFill="1" applyBorder="1" applyAlignment="1">
      <alignment horizontal="center" vertical="center"/>
    </xf>
    <xf numFmtId="0" fontId="12" fillId="0" borderId="5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6" borderId="45" xfId="0" applyFont="1" applyFill="1" applyBorder="1" applyAlignment="1">
      <alignment horizontal="center" vertical="center"/>
    </xf>
    <xf numFmtId="0" fontId="12" fillId="6" borderId="40" xfId="0" applyFont="1" applyFill="1" applyBorder="1" applyAlignment="1">
      <alignment horizontal="center" vertical="center"/>
    </xf>
    <xf numFmtId="0" fontId="12" fillId="6" borderId="46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41" xfId="0" applyFont="1" applyFill="1" applyBorder="1" applyAlignment="1">
      <alignment horizontal="center" vertical="center"/>
    </xf>
    <xf numFmtId="0" fontId="12" fillId="6" borderId="42" xfId="0" applyFont="1" applyFill="1" applyBorder="1" applyAlignment="1">
      <alignment horizontal="center" vertical="center"/>
    </xf>
    <xf numFmtId="0" fontId="12" fillId="6" borderId="43" xfId="0" applyFont="1" applyFill="1" applyBorder="1" applyAlignment="1">
      <alignment horizontal="center" vertical="center"/>
    </xf>
    <xf numFmtId="0" fontId="12" fillId="6" borderId="36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2" fillId="6" borderId="38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12" fillId="6" borderId="39" xfId="0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0" fontId="12" fillId="6" borderId="41" xfId="0" applyFont="1" applyFill="1" applyBorder="1" applyAlignment="1">
      <alignment vertical="center"/>
    </xf>
    <xf numFmtId="0" fontId="12" fillId="6" borderId="42" xfId="0" applyFont="1" applyFill="1" applyBorder="1" applyAlignment="1">
      <alignment vertical="center"/>
    </xf>
    <xf numFmtId="0" fontId="12" fillId="6" borderId="43" xfId="0" applyFont="1" applyFill="1" applyBorder="1" applyAlignment="1">
      <alignment vertical="center"/>
    </xf>
    <xf numFmtId="0" fontId="12" fillId="6" borderId="50" xfId="0" applyFont="1" applyFill="1" applyBorder="1" applyAlignment="1">
      <alignment horizontal="center" vertical="center"/>
    </xf>
    <xf numFmtId="0" fontId="12" fillId="6" borderId="49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/>
    </xf>
    <xf numFmtId="0" fontId="12" fillId="6" borderId="52" xfId="0" applyFont="1" applyFill="1" applyBorder="1" applyAlignment="1">
      <alignment horizontal="center" vertical="center"/>
    </xf>
    <xf numFmtId="0" fontId="12" fillId="6" borderId="53" xfId="0" applyFont="1" applyFill="1" applyBorder="1" applyAlignment="1">
      <alignment horizontal="center" vertical="center"/>
    </xf>
    <xf numFmtId="0" fontId="12" fillId="6" borderId="67" xfId="0" applyFont="1" applyFill="1" applyBorder="1" applyAlignment="1">
      <alignment horizontal="center" vertical="center"/>
    </xf>
    <xf numFmtId="0" fontId="12" fillId="6" borderId="66" xfId="0" applyFont="1" applyFill="1" applyBorder="1" applyAlignment="1">
      <alignment horizontal="center" vertical="center"/>
    </xf>
    <xf numFmtId="0" fontId="12" fillId="6" borderId="68" xfId="0" applyFont="1" applyFill="1" applyBorder="1" applyAlignment="1">
      <alignment horizontal="center" vertical="center"/>
    </xf>
    <xf numFmtId="0" fontId="16" fillId="0" borderId="3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2" fillId="4" borderId="58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59" xfId="0" applyFont="1" applyFill="1" applyBorder="1" applyAlignment="1">
      <alignment horizontal="center" vertical="center"/>
    </xf>
    <xf numFmtId="0" fontId="13" fillId="4" borderId="59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5" borderId="3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3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2" fillId="2" borderId="58" xfId="0" applyFont="1" applyFill="1" applyBorder="1" applyAlignment="1">
      <alignment horizontal="center" vertical="center"/>
    </xf>
    <xf numFmtId="0" fontId="12" fillId="2" borderId="32" xfId="0" applyFont="1" applyFill="1" applyBorder="1" applyAlignment="1">
      <alignment horizontal="center" vertical="center"/>
    </xf>
    <xf numFmtId="0" fontId="12" fillId="2" borderId="5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4" fillId="2" borderId="59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12" fillId="4" borderId="55" xfId="0" applyFont="1" applyFill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center"/>
    </xf>
    <xf numFmtId="0" fontId="2" fillId="4" borderId="59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2">
    <cellStyle name="Normál" xfId="0" builtinId="0"/>
    <cellStyle name="Normál_Munka1_1FNMG11_Ménesgazda_2011_nappali_v0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J172"/>
  <sheetViews>
    <sheetView tabSelected="1" topLeftCell="A82" zoomScale="90" zoomScaleNormal="90" zoomScaleSheetLayoutView="75" workbookViewId="0">
      <selection activeCell="A102" sqref="A102"/>
    </sheetView>
  </sheetViews>
  <sheetFormatPr defaultRowHeight="12.75" x14ac:dyDescent="0.2"/>
  <cols>
    <col min="1" max="1" width="22.5703125" style="29" bestFit="1" customWidth="1"/>
    <col min="2" max="2" width="45.42578125" style="2" customWidth="1"/>
    <col min="3" max="3" width="26.28515625" style="29" bestFit="1" customWidth="1"/>
    <col min="4" max="4" width="4.7109375" style="29" customWidth="1"/>
    <col min="5" max="5" width="4" style="29" customWidth="1"/>
    <col min="6" max="6" width="9.140625" style="29" customWidth="1"/>
    <col min="7" max="7" width="5.7109375" style="29" customWidth="1"/>
    <col min="8" max="8" width="4.42578125" style="29" customWidth="1"/>
    <col min="9" max="9" width="5" style="29" customWidth="1"/>
    <col min="10" max="10" width="9.140625" style="29" customWidth="1"/>
    <col min="11" max="11" width="5.42578125" style="29" customWidth="1"/>
    <col min="12" max="12" width="4.42578125" style="29" customWidth="1"/>
    <col min="13" max="13" width="4.28515625" style="29" customWidth="1"/>
    <col min="14" max="14" width="9.140625" style="29" customWidth="1"/>
    <col min="15" max="15" width="5.42578125" style="29" customWidth="1"/>
    <col min="16" max="16" width="4.7109375" style="29" customWidth="1"/>
    <col min="17" max="17" width="4.140625" style="29" customWidth="1"/>
    <col min="18" max="18" width="9.140625" style="29" customWidth="1"/>
    <col min="19" max="19" width="5.42578125" style="29" customWidth="1"/>
    <col min="20" max="20" width="4.140625" style="29" customWidth="1"/>
    <col min="21" max="21" width="4.28515625" style="29" customWidth="1"/>
    <col min="22" max="22" width="9.140625" style="29" customWidth="1"/>
    <col min="23" max="23" width="5.42578125" style="29" customWidth="1"/>
    <col min="24" max="24" width="4.42578125" style="29" customWidth="1"/>
    <col min="25" max="25" width="4.5703125" style="29" customWidth="1"/>
    <col min="26" max="26" width="9.140625" style="29" customWidth="1"/>
    <col min="27" max="27" width="5.42578125" style="29" customWidth="1"/>
    <col min="28" max="28" width="4.140625" style="29" customWidth="1"/>
    <col min="29" max="29" width="4.7109375" style="29" customWidth="1"/>
    <col min="30" max="30" width="9.140625" style="29" customWidth="1"/>
    <col min="31" max="31" width="5.42578125" style="29" customWidth="1"/>
    <col min="32" max="32" width="47.5703125" style="38" bestFit="1" customWidth="1"/>
    <col min="33" max="33" width="29.28515625" style="29" bestFit="1" customWidth="1"/>
    <col min="34" max="34" width="47.5703125" style="29" bestFit="1" customWidth="1"/>
    <col min="35" max="35" width="27.140625" style="29" bestFit="1" customWidth="1"/>
    <col min="36" max="16384" width="9.140625" style="29"/>
  </cols>
  <sheetData>
    <row r="1" spans="1:33" s="1" customFormat="1" ht="18" x14ac:dyDescent="0.2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</row>
    <row r="2" spans="1:33" s="12" customFormat="1" ht="15.75" x14ac:dyDescent="0.2">
      <c r="A2" s="238" t="s">
        <v>77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</row>
    <row r="3" spans="1:33" s="31" customFormat="1" ht="15.75" x14ac:dyDescent="0.2">
      <c r="A3" s="239" t="s">
        <v>215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</row>
    <row r="4" spans="1:33" s="31" customFormat="1" ht="15.75" x14ac:dyDescent="0.2">
      <c r="A4" s="239" t="s">
        <v>75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</row>
    <row r="5" spans="1:33" s="31" customFormat="1" ht="14.25" x14ac:dyDescent="0.2">
      <c r="A5" s="240" t="s">
        <v>216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</row>
    <row r="6" spans="1:33" s="1" customFormat="1" ht="14.25" x14ac:dyDescent="0.2">
      <c r="A6" s="3"/>
      <c r="B6" s="3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33" s="1" customFormat="1" ht="15" thickBot="1" x14ac:dyDescent="0.25">
      <c r="A7" s="3"/>
      <c r="B7" s="5"/>
      <c r="C7" s="6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33" s="1" customFormat="1" ht="15.75" thickBot="1" x14ac:dyDescent="0.25">
      <c r="A8" s="3"/>
      <c r="B8" s="7" t="s">
        <v>1</v>
      </c>
      <c r="C8" s="8" t="s">
        <v>154</v>
      </c>
      <c r="D8" s="3"/>
      <c r="E8" s="3"/>
      <c r="F8" s="21" t="s">
        <v>105</v>
      </c>
      <c r="G8" s="21" t="s">
        <v>106</v>
      </c>
      <c r="H8" s="13"/>
      <c r="I8" s="13"/>
      <c r="J8" s="33" t="s">
        <v>107</v>
      </c>
      <c r="K8" s="237" t="s">
        <v>108</v>
      </c>
      <c r="L8" s="237"/>
      <c r="M8" s="1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33" s="1" customFormat="1" ht="14.25" x14ac:dyDescent="0.2">
      <c r="A9" s="3"/>
      <c r="B9" s="14" t="s">
        <v>2</v>
      </c>
      <c r="C9" s="9">
        <f>C98</f>
        <v>194</v>
      </c>
      <c r="D9" s="3"/>
      <c r="E9" s="3"/>
      <c r="F9" s="33" t="s">
        <v>109</v>
      </c>
      <c r="G9" s="33">
        <f>SUM(D98,H98,L98,P98,T98,X98,AB98)</f>
        <v>716</v>
      </c>
      <c r="H9" s="13"/>
      <c r="I9" s="13"/>
      <c r="J9" s="33">
        <f>SUM(G9:G13)</f>
        <v>1068</v>
      </c>
      <c r="K9" s="237">
        <f>J9/C16</f>
        <v>5.0857142857142854</v>
      </c>
      <c r="L9" s="237"/>
      <c r="M9" s="1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33" s="1" customFormat="1" ht="14.25" x14ac:dyDescent="0.2">
      <c r="A10" s="3"/>
      <c r="B10" s="15" t="s">
        <v>3</v>
      </c>
      <c r="C10" s="10">
        <f>C105</f>
        <v>7</v>
      </c>
      <c r="D10" s="3"/>
      <c r="E10" s="3"/>
      <c r="F10" s="33" t="s">
        <v>110</v>
      </c>
      <c r="G10" s="33">
        <f>SUM(E98,I98,M98,Q98,U98,Y98,AC98)</f>
        <v>274</v>
      </c>
      <c r="H10" s="13"/>
      <c r="I10" s="13"/>
      <c r="J10" s="13"/>
      <c r="K10" s="13"/>
      <c r="L10" s="13"/>
      <c r="M10" s="1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33" s="1" customFormat="1" ht="15" x14ac:dyDescent="0.2">
      <c r="A11" s="3"/>
      <c r="B11" s="16" t="s">
        <v>72</v>
      </c>
      <c r="C11" s="10">
        <v>9</v>
      </c>
      <c r="D11" s="3"/>
      <c r="E11" s="3"/>
      <c r="F11" s="21" t="s">
        <v>111</v>
      </c>
      <c r="G11" s="33"/>
      <c r="H11" s="13"/>
      <c r="I11" s="13"/>
      <c r="J11" s="13"/>
      <c r="K11" s="13"/>
      <c r="L11" s="13"/>
      <c r="M11" s="1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33" s="1" customFormat="1" ht="15" x14ac:dyDescent="0.2">
      <c r="A12" s="3"/>
      <c r="B12" s="16" t="s">
        <v>73</v>
      </c>
      <c r="C12" s="10">
        <v>9</v>
      </c>
      <c r="D12" s="3"/>
      <c r="E12" s="3"/>
      <c r="F12" s="33" t="s">
        <v>109</v>
      </c>
      <c r="G12" s="33">
        <f>SUM(P105,D105,H105,X105,AB105,L105,T105,D112,H112,L112,P112,T112,X112,AB112)</f>
        <v>78</v>
      </c>
      <c r="H12" s="13"/>
      <c r="I12" s="21" t="s">
        <v>114</v>
      </c>
      <c r="J12" s="33"/>
      <c r="K12" s="13"/>
      <c r="L12" s="13"/>
      <c r="M12" s="1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33" s="1" customFormat="1" ht="14.25" x14ac:dyDescent="0.2">
      <c r="A13" s="3"/>
      <c r="B13" s="16"/>
      <c r="C13" s="10"/>
      <c r="D13" s="3"/>
      <c r="E13" s="3"/>
      <c r="F13" s="11" t="s">
        <v>110</v>
      </c>
      <c r="G13" s="11">
        <f>SUM(E105,I105,M105,Q105,U105,Y105,AC105,E112,I112,M112,Q112,U112,Y112,AC112)</f>
        <v>0</v>
      </c>
      <c r="I13" s="33" t="s">
        <v>109</v>
      </c>
      <c r="J13" s="33">
        <f>SUM(D105,H105,L105,T105,P105,X105,AB105,D137,H137,L137,P137,T137,X137,AB137)</f>
        <v>90</v>
      </c>
      <c r="M13" s="1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1:33" s="1" customFormat="1" ht="15" x14ac:dyDescent="0.2">
      <c r="A14" s="3"/>
      <c r="B14" s="16" t="s">
        <v>74</v>
      </c>
      <c r="C14" s="10">
        <v>9</v>
      </c>
      <c r="D14" s="3"/>
      <c r="E14" s="3"/>
      <c r="F14" s="21" t="s">
        <v>112</v>
      </c>
      <c r="G14" s="33"/>
      <c r="H14" s="13"/>
      <c r="I14" s="11" t="s">
        <v>110</v>
      </c>
      <c r="J14" s="11">
        <f>SUM(N14,H113,L113,P113,T113,X113,AB113,AF113)</f>
        <v>0</v>
      </c>
      <c r="K14" s="13"/>
      <c r="L14" s="13"/>
      <c r="M14" s="1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33" s="1" customFormat="1" ht="15.75" thickBot="1" x14ac:dyDescent="0.25">
      <c r="A15" s="3"/>
      <c r="B15" s="17" t="s">
        <v>99</v>
      </c>
      <c r="C15" s="19">
        <v>9</v>
      </c>
      <c r="D15" s="3"/>
      <c r="E15" s="3"/>
      <c r="F15" s="33" t="s">
        <v>109</v>
      </c>
      <c r="G15" s="33">
        <f>SUM(D105,H105,L105,P105,T105,X105,AB105,D124,H124,L124,P124,T124,X124,AB124)</f>
        <v>78</v>
      </c>
      <c r="H15" s="13"/>
      <c r="I15" s="21" t="s">
        <v>115</v>
      </c>
      <c r="J15" s="33"/>
      <c r="K15" s="13"/>
      <c r="L15" s="13"/>
      <c r="M15" s="1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33" s="1" customFormat="1" ht="15" thickBot="1" x14ac:dyDescent="0.25">
      <c r="B16" s="18" t="s">
        <v>155</v>
      </c>
      <c r="C16" s="20">
        <f>SUM(C9:C11)</f>
        <v>210</v>
      </c>
      <c r="F16" s="11" t="s">
        <v>110</v>
      </c>
      <c r="G16" s="11">
        <f>SUM(E107,I107,M107,Q107,U107,Y107,AC107,E115,I115,M115,Q115,U115,Y115,AC115)</f>
        <v>0</v>
      </c>
      <c r="I16" s="33" t="s">
        <v>109</v>
      </c>
      <c r="J16" s="33">
        <f>SUM(D105,H105,L105,P105,T105,X105,AB105,D149,H149,L149,P149,T149,X149,AB149)</f>
        <v>93</v>
      </c>
      <c r="AB16" s="2"/>
    </row>
    <row r="17" spans="1:35" s="1" customFormat="1" ht="15" x14ac:dyDescent="0.2">
      <c r="C17" s="151"/>
      <c r="F17" s="21" t="s">
        <v>113</v>
      </c>
      <c r="G17" s="33"/>
      <c r="I17" s="11" t="s">
        <v>110</v>
      </c>
      <c r="J17" s="11">
        <f>SUM(H108,L108,P108,T108,X108,AB108,AF108,H116,L116,P116,T116,X116,AB116,AF116)</f>
        <v>15</v>
      </c>
      <c r="AB17" s="2"/>
    </row>
    <row r="18" spans="1:35" s="1" customFormat="1" ht="14.25" x14ac:dyDescent="0.2">
      <c r="C18" s="151"/>
      <c r="F18" s="33" t="s">
        <v>109</v>
      </c>
      <c r="G18" s="33">
        <f>SUM(D105,H105,L105,P105,T105,X105,AB105,)</f>
        <v>33</v>
      </c>
      <c r="AB18" s="2"/>
    </row>
    <row r="19" spans="1:35" s="1" customFormat="1" x14ac:dyDescent="0.2">
      <c r="C19" s="151"/>
      <c r="F19" s="11" t="s">
        <v>110</v>
      </c>
      <c r="G19" s="11">
        <f>SUM(E110,I110,M110,Q110,U110,Y110,AC110,E118,I118,M118,Q118,U118,Y118,AC118)</f>
        <v>0</v>
      </c>
      <c r="AB19" s="2"/>
    </row>
    <row r="20" spans="1:35" ht="13.5" thickBot="1" x14ac:dyDescent="0.25"/>
    <row r="21" spans="1:35" x14ac:dyDescent="0.2">
      <c r="A21" s="229" t="s">
        <v>156</v>
      </c>
      <c r="B21" s="220" t="s">
        <v>157</v>
      </c>
      <c r="C21" s="213" t="s">
        <v>158</v>
      </c>
      <c r="D21" s="229" t="s">
        <v>4</v>
      </c>
      <c r="E21" s="213"/>
      <c r="F21" s="213"/>
      <c r="G21" s="217"/>
      <c r="H21" s="213" t="s">
        <v>5</v>
      </c>
      <c r="I21" s="213"/>
      <c r="J21" s="213"/>
      <c r="K21" s="213"/>
      <c r="L21" s="229" t="s">
        <v>6</v>
      </c>
      <c r="M21" s="213"/>
      <c r="N21" s="213"/>
      <c r="O21" s="217"/>
      <c r="P21" s="213" t="s">
        <v>7</v>
      </c>
      <c r="Q21" s="213"/>
      <c r="R21" s="213"/>
      <c r="S21" s="213"/>
      <c r="T21" s="229" t="s">
        <v>8</v>
      </c>
      <c r="U21" s="213"/>
      <c r="V21" s="213"/>
      <c r="W21" s="217"/>
      <c r="X21" s="213" t="s">
        <v>9</v>
      </c>
      <c r="Y21" s="213"/>
      <c r="Z21" s="213"/>
      <c r="AA21" s="213"/>
      <c r="AB21" s="229" t="s">
        <v>10</v>
      </c>
      <c r="AC21" s="213"/>
      <c r="AD21" s="213"/>
      <c r="AE21" s="217"/>
      <c r="AF21" s="217" t="s">
        <v>11</v>
      </c>
      <c r="AG21" s="217" t="s">
        <v>159</v>
      </c>
      <c r="AH21" s="38"/>
      <c r="AI21" s="38"/>
    </row>
    <row r="22" spans="1:35" x14ac:dyDescent="0.2">
      <c r="A22" s="225"/>
      <c r="B22" s="221"/>
      <c r="C22" s="223"/>
      <c r="D22" s="225" t="s">
        <v>12</v>
      </c>
      <c r="E22" s="223"/>
      <c r="F22" s="32" t="s">
        <v>13</v>
      </c>
      <c r="G22" s="34" t="s">
        <v>14</v>
      </c>
      <c r="H22" s="223" t="s">
        <v>12</v>
      </c>
      <c r="I22" s="223"/>
      <c r="J22" s="32" t="s">
        <v>13</v>
      </c>
      <c r="K22" s="32" t="s">
        <v>14</v>
      </c>
      <c r="L22" s="225" t="s">
        <v>12</v>
      </c>
      <c r="M22" s="223"/>
      <c r="N22" s="32" t="s">
        <v>13</v>
      </c>
      <c r="O22" s="34" t="s">
        <v>14</v>
      </c>
      <c r="P22" s="223" t="s">
        <v>12</v>
      </c>
      <c r="Q22" s="223"/>
      <c r="R22" s="32" t="s">
        <v>13</v>
      </c>
      <c r="S22" s="32" t="s">
        <v>14</v>
      </c>
      <c r="T22" s="225" t="s">
        <v>12</v>
      </c>
      <c r="U22" s="223"/>
      <c r="V22" s="32" t="s">
        <v>13</v>
      </c>
      <c r="W22" s="34" t="s">
        <v>14</v>
      </c>
      <c r="X22" s="223" t="s">
        <v>12</v>
      </c>
      <c r="Y22" s="223"/>
      <c r="Z22" s="32" t="s">
        <v>13</v>
      </c>
      <c r="AA22" s="32" t="s">
        <v>14</v>
      </c>
      <c r="AB22" s="225" t="s">
        <v>12</v>
      </c>
      <c r="AC22" s="223"/>
      <c r="AD22" s="32" t="s">
        <v>13</v>
      </c>
      <c r="AE22" s="34" t="s">
        <v>14</v>
      </c>
      <c r="AF22" s="218"/>
      <c r="AG22" s="218"/>
      <c r="AH22" s="38"/>
      <c r="AI22" s="38"/>
    </row>
    <row r="23" spans="1:35" ht="13.5" thickBot="1" x14ac:dyDescent="0.25">
      <c r="A23" s="230"/>
      <c r="B23" s="222"/>
      <c r="C23" s="224"/>
      <c r="D23" s="37" t="s">
        <v>15</v>
      </c>
      <c r="E23" s="36" t="s">
        <v>16</v>
      </c>
      <c r="F23" s="36"/>
      <c r="G23" s="35"/>
      <c r="H23" s="36" t="s">
        <v>15</v>
      </c>
      <c r="I23" s="36" t="s">
        <v>16</v>
      </c>
      <c r="J23" s="36"/>
      <c r="K23" s="36"/>
      <c r="L23" s="37" t="s">
        <v>15</v>
      </c>
      <c r="M23" s="36" t="s">
        <v>16</v>
      </c>
      <c r="N23" s="36"/>
      <c r="O23" s="35"/>
      <c r="P23" s="36" t="s">
        <v>15</v>
      </c>
      <c r="Q23" s="36" t="s">
        <v>16</v>
      </c>
      <c r="R23" s="36"/>
      <c r="S23" s="36"/>
      <c r="T23" s="37" t="s">
        <v>15</v>
      </c>
      <c r="U23" s="36" t="s">
        <v>16</v>
      </c>
      <c r="V23" s="36"/>
      <c r="W23" s="35"/>
      <c r="X23" s="36" t="s">
        <v>15</v>
      </c>
      <c r="Y23" s="36" t="s">
        <v>16</v>
      </c>
      <c r="Z23" s="36"/>
      <c r="AA23" s="36"/>
      <c r="AB23" s="37" t="s">
        <v>15</v>
      </c>
      <c r="AC23" s="36" t="s">
        <v>16</v>
      </c>
      <c r="AD23" s="36"/>
      <c r="AE23" s="35"/>
      <c r="AF23" s="219"/>
      <c r="AG23" s="219"/>
      <c r="AH23" s="38"/>
      <c r="AI23" s="38"/>
    </row>
    <row r="24" spans="1:35" ht="16.5" thickBot="1" x14ac:dyDescent="0.25">
      <c r="A24" s="214" t="s">
        <v>160</v>
      </c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6"/>
      <c r="AH24" s="38"/>
      <c r="AI24" s="38"/>
    </row>
    <row r="25" spans="1:35" s="1" customFormat="1" ht="13.5" thickBot="1" x14ac:dyDescent="0.25">
      <c r="A25" s="226" t="s">
        <v>17</v>
      </c>
      <c r="B25" s="227"/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8"/>
      <c r="AH25" s="39"/>
      <c r="AI25" s="39"/>
    </row>
    <row r="26" spans="1:35" ht="13.5" thickBot="1" x14ac:dyDescent="0.25">
      <c r="A26" s="233" t="s">
        <v>18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5"/>
      <c r="AH26" s="38"/>
      <c r="AI26" s="38"/>
    </row>
    <row r="27" spans="1:35" s="55" customFormat="1" x14ac:dyDescent="0.2">
      <c r="A27" s="47" t="s">
        <v>230</v>
      </c>
      <c r="B27" s="129" t="s">
        <v>121</v>
      </c>
      <c r="C27" s="48"/>
      <c r="D27" s="153">
        <v>18</v>
      </c>
      <c r="E27" s="154">
        <v>0</v>
      </c>
      <c r="F27" s="154" t="s">
        <v>19</v>
      </c>
      <c r="G27" s="155">
        <v>4</v>
      </c>
      <c r="H27" s="52"/>
      <c r="I27" s="50"/>
      <c r="J27" s="50"/>
      <c r="K27" s="53"/>
      <c r="L27" s="153"/>
      <c r="M27" s="154"/>
      <c r="N27" s="154"/>
      <c r="O27" s="155"/>
      <c r="P27" s="52"/>
      <c r="Q27" s="50"/>
      <c r="R27" s="50"/>
      <c r="S27" s="53"/>
      <c r="T27" s="153"/>
      <c r="U27" s="154"/>
      <c r="V27" s="154"/>
      <c r="W27" s="155"/>
      <c r="X27" s="52"/>
      <c r="Y27" s="50"/>
      <c r="Z27" s="50"/>
      <c r="AA27" s="53"/>
      <c r="AB27" s="153"/>
      <c r="AC27" s="154"/>
      <c r="AD27" s="154"/>
      <c r="AE27" s="155"/>
      <c r="AF27" s="48" t="s">
        <v>326</v>
      </c>
      <c r="AG27" s="48" t="s">
        <v>171</v>
      </c>
      <c r="AH27" s="54"/>
      <c r="AI27" s="54"/>
    </row>
    <row r="28" spans="1:35" s="55" customFormat="1" x14ac:dyDescent="0.2">
      <c r="A28" s="56" t="s">
        <v>231</v>
      </c>
      <c r="B28" s="130" t="s">
        <v>76</v>
      </c>
      <c r="C28" s="57"/>
      <c r="D28" s="156">
        <v>9</v>
      </c>
      <c r="E28" s="157">
        <v>0</v>
      </c>
      <c r="F28" s="157" t="s">
        <v>19</v>
      </c>
      <c r="G28" s="158">
        <v>1</v>
      </c>
      <c r="H28" s="61"/>
      <c r="I28" s="59"/>
      <c r="J28" s="59"/>
      <c r="K28" s="62"/>
      <c r="L28" s="156"/>
      <c r="M28" s="157"/>
      <c r="N28" s="157"/>
      <c r="O28" s="158"/>
      <c r="P28" s="61"/>
      <c r="Q28" s="59"/>
      <c r="R28" s="59"/>
      <c r="S28" s="62"/>
      <c r="T28" s="159"/>
      <c r="U28" s="160"/>
      <c r="V28" s="160"/>
      <c r="W28" s="161"/>
      <c r="X28" s="61"/>
      <c r="Y28" s="59"/>
      <c r="Z28" s="59"/>
      <c r="AA28" s="62"/>
      <c r="AB28" s="159"/>
      <c r="AC28" s="160"/>
      <c r="AD28" s="160"/>
      <c r="AE28" s="161"/>
      <c r="AF28" s="57" t="s">
        <v>183</v>
      </c>
      <c r="AG28" s="144" t="s">
        <v>330</v>
      </c>
      <c r="AH28" s="54"/>
      <c r="AI28" s="54"/>
    </row>
    <row r="29" spans="1:35" s="55" customFormat="1" x14ac:dyDescent="0.2">
      <c r="A29" s="56" t="s">
        <v>232</v>
      </c>
      <c r="B29" s="130" t="s">
        <v>162</v>
      </c>
      <c r="C29" s="57"/>
      <c r="D29" s="156">
        <v>9</v>
      </c>
      <c r="E29" s="157">
        <v>0</v>
      </c>
      <c r="F29" s="157" t="s">
        <v>19</v>
      </c>
      <c r="G29" s="158">
        <v>1</v>
      </c>
      <c r="H29" s="61"/>
      <c r="I29" s="59"/>
      <c r="J29" s="59"/>
      <c r="K29" s="62"/>
      <c r="L29" s="156"/>
      <c r="M29" s="157"/>
      <c r="N29" s="157"/>
      <c r="O29" s="158"/>
      <c r="P29" s="61"/>
      <c r="Q29" s="59"/>
      <c r="R29" s="59"/>
      <c r="S29" s="62"/>
      <c r="T29" s="159"/>
      <c r="U29" s="160"/>
      <c r="V29" s="160"/>
      <c r="W29" s="161"/>
      <c r="X29" s="61"/>
      <c r="Y29" s="59"/>
      <c r="Z29" s="59"/>
      <c r="AA29" s="62"/>
      <c r="AB29" s="159"/>
      <c r="AC29" s="160"/>
      <c r="AD29" s="160"/>
      <c r="AE29" s="161"/>
      <c r="AF29" s="144" t="s">
        <v>326</v>
      </c>
      <c r="AG29" s="57" t="s">
        <v>204</v>
      </c>
      <c r="AH29" s="54"/>
      <c r="AI29" s="54"/>
    </row>
    <row r="30" spans="1:35" s="55" customFormat="1" x14ac:dyDescent="0.2">
      <c r="A30" s="56" t="s">
        <v>233</v>
      </c>
      <c r="B30" s="130" t="s">
        <v>20</v>
      </c>
      <c r="C30" s="57"/>
      <c r="D30" s="159">
        <v>18</v>
      </c>
      <c r="E30" s="160">
        <v>0</v>
      </c>
      <c r="F30" s="160" t="s">
        <v>19</v>
      </c>
      <c r="G30" s="161">
        <v>4</v>
      </c>
      <c r="H30" s="66"/>
      <c r="I30" s="64"/>
      <c r="J30" s="64"/>
      <c r="K30" s="67"/>
      <c r="L30" s="159"/>
      <c r="M30" s="160"/>
      <c r="N30" s="160"/>
      <c r="O30" s="161"/>
      <c r="P30" s="66"/>
      <c r="Q30" s="64"/>
      <c r="R30" s="64"/>
      <c r="S30" s="67"/>
      <c r="T30" s="159"/>
      <c r="U30" s="160"/>
      <c r="V30" s="160"/>
      <c r="W30" s="161"/>
      <c r="X30" s="66"/>
      <c r="Y30" s="64"/>
      <c r="Z30" s="64"/>
      <c r="AA30" s="67"/>
      <c r="AB30" s="159"/>
      <c r="AC30" s="160"/>
      <c r="AD30" s="160"/>
      <c r="AE30" s="161"/>
      <c r="AF30" s="57" t="s">
        <v>184</v>
      </c>
      <c r="AG30" s="57" t="s">
        <v>79</v>
      </c>
      <c r="AH30" s="54"/>
      <c r="AI30" s="54"/>
    </row>
    <row r="31" spans="1:35" s="55" customFormat="1" x14ac:dyDescent="0.2">
      <c r="A31" s="56" t="s">
        <v>234</v>
      </c>
      <c r="B31" s="130" t="s">
        <v>116</v>
      </c>
      <c r="C31" s="57"/>
      <c r="D31" s="159">
        <v>12</v>
      </c>
      <c r="E31" s="160">
        <v>0</v>
      </c>
      <c r="F31" s="160" t="s">
        <v>19</v>
      </c>
      <c r="G31" s="161">
        <v>3</v>
      </c>
      <c r="H31" s="66"/>
      <c r="I31" s="64"/>
      <c r="J31" s="64"/>
      <c r="K31" s="67"/>
      <c r="L31" s="159"/>
      <c r="M31" s="160"/>
      <c r="N31" s="160"/>
      <c r="O31" s="161"/>
      <c r="P31" s="66"/>
      <c r="Q31" s="64"/>
      <c r="R31" s="64"/>
      <c r="S31" s="67"/>
      <c r="T31" s="159"/>
      <c r="U31" s="160"/>
      <c r="V31" s="160"/>
      <c r="W31" s="161"/>
      <c r="X31" s="66"/>
      <c r="Y31" s="64"/>
      <c r="Z31" s="64"/>
      <c r="AA31" s="67"/>
      <c r="AB31" s="159"/>
      <c r="AC31" s="160"/>
      <c r="AD31" s="160"/>
      <c r="AE31" s="161"/>
      <c r="AF31" s="57" t="s">
        <v>97</v>
      </c>
      <c r="AG31" s="57" t="s">
        <v>168</v>
      </c>
      <c r="AH31" s="54"/>
      <c r="AI31" s="54"/>
    </row>
    <row r="32" spans="1:35" s="55" customFormat="1" x14ac:dyDescent="0.2">
      <c r="A32" s="56" t="s">
        <v>235</v>
      </c>
      <c r="B32" s="130" t="s">
        <v>117</v>
      </c>
      <c r="C32" s="57"/>
      <c r="D32" s="159">
        <v>10</v>
      </c>
      <c r="E32" s="160">
        <v>0</v>
      </c>
      <c r="F32" s="160" t="s">
        <v>19</v>
      </c>
      <c r="G32" s="161">
        <v>4</v>
      </c>
      <c r="H32" s="66"/>
      <c r="I32" s="64"/>
      <c r="J32" s="64"/>
      <c r="K32" s="67"/>
      <c r="L32" s="159"/>
      <c r="M32" s="160"/>
      <c r="N32" s="160"/>
      <c r="O32" s="161"/>
      <c r="P32" s="66"/>
      <c r="Q32" s="64"/>
      <c r="R32" s="64"/>
      <c r="S32" s="67"/>
      <c r="T32" s="159"/>
      <c r="U32" s="160"/>
      <c r="V32" s="160"/>
      <c r="W32" s="161"/>
      <c r="X32" s="66"/>
      <c r="Y32" s="64"/>
      <c r="Z32" s="64"/>
      <c r="AA32" s="67"/>
      <c r="AB32" s="159"/>
      <c r="AC32" s="160"/>
      <c r="AD32" s="160"/>
      <c r="AE32" s="161"/>
      <c r="AF32" s="57" t="s">
        <v>96</v>
      </c>
      <c r="AG32" s="57" t="s">
        <v>98</v>
      </c>
      <c r="AH32" s="54"/>
      <c r="AI32" s="54"/>
    </row>
    <row r="33" spans="1:36" s="55" customFormat="1" x14ac:dyDescent="0.2">
      <c r="A33" s="56" t="s">
        <v>236</v>
      </c>
      <c r="B33" s="130" t="s">
        <v>21</v>
      </c>
      <c r="C33" s="57"/>
      <c r="D33" s="159">
        <v>18</v>
      </c>
      <c r="E33" s="160">
        <v>0</v>
      </c>
      <c r="F33" s="160" t="s">
        <v>19</v>
      </c>
      <c r="G33" s="161">
        <v>4</v>
      </c>
      <c r="H33" s="66"/>
      <c r="I33" s="64"/>
      <c r="J33" s="64"/>
      <c r="K33" s="67"/>
      <c r="L33" s="159"/>
      <c r="M33" s="160"/>
      <c r="N33" s="160"/>
      <c r="O33" s="161"/>
      <c r="P33" s="66"/>
      <c r="Q33" s="64"/>
      <c r="R33" s="64"/>
      <c r="S33" s="67"/>
      <c r="T33" s="159"/>
      <c r="U33" s="160"/>
      <c r="V33" s="160"/>
      <c r="W33" s="161"/>
      <c r="X33" s="66"/>
      <c r="Y33" s="64"/>
      <c r="Z33" s="64"/>
      <c r="AA33" s="67"/>
      <c r="AB33" s="159"/>
      <c r="AC33" s="160"/>
      <c r="AD33" s="160"/>
      <c r="AE33" s="161"/>
      <c r="AF33" s="144" t="s">
        <v>326</v>
      </c>
      <c r="AG33" s="57" t="s">
        <v>204</v>
      </c>
      <c r="AH33" s="54"/>
      <c r="AI33" s="54"/>
    </row>
    <row r="34" spans="1:36" s="55" customFormat="1" x14ac:dyDescent="0.2">
      <c r="A34" s="56" t="s">
        <v>237</v>
      </c>
      <c r="B34" s="130" t="s">
        <v>22</v>
      </c>
      <c r="C34" s="57"/>
      <c r="D34" s="159">
        <v>9</v>
      </c>
      <c r="E34" s="160">
        <v>0</v>
      </c>
      <c r="F34" s="160" t="s">
        <v>19</v>
      </c>
      <c r="G34" s="161">
        <v>2</v>
      </c>
      <c r="H34" s="66"/>
      <c r="I34" s="64"/>
      <c r="J34" s="64"/>
      <c r="K34" s="67"/>
      <c r="L34" s="159"/>
      <c r="M34" s="160"/>
      <c r="N34" s="160"/>
      <c r="O34" s="161"/>
      <c r="P34" s="66"/>
      <c r="Q34" s="64"/>
      <c r="R34" s="64"/>
      <c r="S34" s="67"/>
      <c r="T34" s="159"/>
      <c r="U34" s="160"/>
      <c r="V34" s="160"/>
      <c r="W34" s="161"/>
      <c r="X34" s="66"/>
      <c r="Y34" s="64"/>
      <c r="Z34" s="64"/>
      <c r="AA34" s="67"/>
      <c r="AB34" s="159"/>
      <c r="AC34" s="160"/>
      <c r="AD34" s="160"/>
      <c r="AE34" s="161"/>
      <c r="AF34" s="57" t="s">
        <v>188</v>
      </c>
      <c r="AG34" s="144" t="s">
        <v>320</v>
      </c>
      <c r="AH34" s="54"/>
      <c r="AI34" s="54"/>
    </row>
    <row r="35" spans="1:36" s="55" customFormat="1" x14ac:dyDescent="0.2">
      <c r="A35" s="56" t="s">
        <v>238</v>
      </c>
      <c r="B35" s="130" t="s">
        <v>122</v>
      </c>
      <c r="C35" s="68" t="s">
        <v>121</v>
      </c>
      <c r="D35" s="159"/>
      <c r="E35" s="160"/>
      <c r="F35" s="160"/>
      <c r="G35" s="161"/>
      <c r="H35" s="66">
        <v>18</v>
      </c>
      <c r="I35" s="64">
        <v>0</v>
      </c>
      <c r="J35" s="64" t="s">
        <v>19</v>
      </c>
      <c r="K35" s="67">
        <v>4</v>
      </c>
      <c r="L35" s="159"/>
      <c r="M35" s="160"/>
      <c r="N35" s="160"/>
      <c r="O35" s="161"/>
      <c r="P35" s="66"/>
      <c r="Q35" s="64"/>
      <c r="R35" s="64"/>
      <c r="S35" s="67"/>
      <c r="T35" s="159"/>
      <c r="U35" s="160"/>
      <c r="V35" s="160"/>
      <c r="W35" s="161"/>
      <c r="X35" s="66"/>
      <c r="Y35" s="64"/>
      <c r="Z35" s="64"/>
      <c r="AA35" s="67"/>
      <c r="AB35" s="159"/>
      <c r="AC35" s="160"/>
      <c r="AD35" s="160"/>
      <c r="AE35" s="161"/>
      <c r="AF35" s="57" t="s">
        <v>183</v>
      </c>
      <c r="AG35" s="57" t="s">
        <v>78</v>
      </c>
      <c r="AH35" s="54"/>
      <c r="AI35" s="54"/>
    </row>
    <row r="36" spans="1:36" s="55" customFormat="1" ht="13.5" thickBot="1" x14ac:dyDescent="0.25">
      <c r="A36" s="69" t="s">
        <v>239</v>
      </c>
      <c r="B36" s="131" t="s">
        <v>23</v>
      </c>
      <c r="C36" s="57" t="s">
        <v>21</v>
      </c>
      <c r="D36" s="162"/>
      <c r="E36" s="163"/>
      <c r="F36" s="163"/>
      <c r="G36" s="164"/>
      <c r="H36" s="73">
        <v>15</v>
      </c>
      <c r="I36" s="74">
        <v>0</v>
      </c>
      <c r="J36" s="74" t="s">
        <v>19</v>
      </c>
      <c r="K36" s="75">
        <v>4</v>
      </c>
      <c r="L36" s="162"/>
      <c r="M36" s="163"/>
      <c r="N36" s="163"/>
      <c r="O36" s="164"/>
      <c r="P36" s="73"/>
      <c r="Q36" s="74"/>
      <c r="R36" s="74"/>
      <c r="S36" s="75"/>
      <c r="T36" s="162"/>
      <c r="U36" s="163"/>
      <c r="V36" s="163"/>
      <c r="W36" s="164"/>
      <c r="X36" s="73"/>
      <c r="Y36" s="74"/>
      <c r="Z36" s="74"/>
      <c r="AA36" s="75"/>
      <c r="AB36" s="162"/>
      <c r="AC36" s="163"/>
      <c r="AD36" s="163"/>
      <c r="AE36" s="164"/>
      <c r="AF36" s="76" t="s">
        <v>326</v>
      </c>
      <c r="AG36" s="76" t="s">
        <v>205</v>
      </c>
      <c r="AH36" s="54"/>
      <c r="AI36" s="54"/>
    </row>
    <row r="37" spans="1:36" s="78" customFormat="1" ht="13.5" thickBot="1" x14ac:dyDescent="0.25">
      <c r="A37" s="191" t="s">
        <v>24</v>
      </c>
      <c r="B37" s="192"/>
      <c r="C37" s="192"/>
      <c r="D37" s="192"/>
      <c r="E37" s="192"/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3"/>
      <c r="AH37" s="77"/>
      <c r="AI37" s="77"/>
    </row>
    <row r="38" spans="1:36" s="55" customFormat="1" x14ac:dyDescent="0.2">
      <c r="A38" s="47" t="s">
        <v>240</v>
      </c>
      <c r="B38" s="132" t="s">
        <v>123</v>
      </c>
      <c r="C38" s="48"/>
      <c r="D38" s="153">
        <v>18</v>
      </c>
      <c r="E38" s="154">
        <v>0</v>
      </c>
      <c r="F38" s="154" t="s">
        <v>25</v>
      </c>
      <c r="G38" s="155">
        <v>2</v>
      </c>
      <c r="H38" s="49"/>
      <c r="I38" s="50"/>
      <c r="J38" s="50"/>
      <c r="K38" s="51"/>
      <c r="L38" s="165"/>
      <c r="M38" s="154"/>
      <c r="N38" s="154"/>
      <c r="O38" s="166"/>
      <c r="P38" s="49"/>
      <c r="Q38" s="50"/>
      <c r="R38" s="50"/>
      <c r="S38" s="51"/>
      <c r="T38" s="165"/>
      <c r="U38" s="154"/>
      <c r="V38" s="154"/>
      <c r="W38" s="166"/>
      <c r="X38" s="49"/>
      <c r="Y38" s="50"/>
      <c r="Z38" s="50"/>
      <c r="AA38" s="51"/>
      <c r="AB38" s="165"/>
      <c r="AC38" s="154"/>
      <c r="AD38" s="154"/>
      <c r="AE38" s="166"/>
      <c r="AF38" s="48" t="s">
        <v>186</v>
      </c>
      <c r="AG38" s="57" t="s">
        <v>149</v>
      </c>
      <c r="AH38" s="54"/>
      <c r="AI38" s="54"/>
    </row>
    <row r="39" spans="1:36" s="55" customFormat="1" x14ac:dyDescent="0.2">
      <c r="A39" s="56" t="s">
        <v>242</v>
      </c>
      <c r="B39" s="133" t="s">
        <v>26</v>
      </c>
      <c r="C39" s="57" t="s">
        <v>20</v>
      </c>
      <c r="D39" s="159"/>
      <c r="E39" s="160"/>
      <c r="F39" s="160"/>
      <c r="G39" s="161"/>
      <c r="H39" s="63">
        <v>15</v>
      </c>
      <c r="I39" s="64">
        <v>0</v>
      </c>
      <c r="J39" s="64" t="s">
        <v>25</v>
      </c>
      <c r="K39" s="65">
        <v>3</v>
      </c>
      <c r="L39" s="167"/>
      <c r="M39" s="160"/>
      <c r="N39" s="160"/>
      <c r="O39" s="168"/>
      <c r="P39" s="63"/>
      <c r="Q39" s="64"/>
      <c r="R39" s="64"/>
      <c r="S39" s="65"/>
      <c r="T39" s="167"/>
      <c r="U39" s="160"/>
      <c r="V39" s="160"/>
      <c r="W39" s="168"/>
      <c r="X39" s="63"/>
      <c r="Y39" s="64"/>
      <c r="Z39" s="64"/>
      <c r="AA39" s="65"/>
      <c r="AB39" s="167"/>
      <c r="AC39" s="160"/>
      <c r="AD39" s="160"/>
      <c r="AE39" s="168"/>
      <c r="AF39" s="57" t="s">
        <v>184</v>
      </c>
      <c r="AG39" s="144" t="s">
        <v>327</v>
      </c>
      <c r="AH39" s="54"/>
      <c r="AI39" s="54"/>
    </row>
    <row r="40" spans="1:36" s="55" customFormat="1" x14ac:dyDescent="0.2">
      <c r="A40" s="56" t="s">
        <v>243</v>
      </c>
      <c r="B40" s="133" t="s">
        <v>27</v>
      </c>
      <c r="C40" s="68" t="s">
        <v>121</v>
      </c>
      <c r="D40" s="159"/>
      <c r="E40" s="160"/>
      <c r="F40" s="160"/>
      <c r="G40" s="161"/>
      <c r="H40" s="63">
        <v>15</v>
      </c>
      <c r="I40" s="64">
        <v>0</v>
      </c>
      <c r="J40" s="64" t="s">
        <v>19</v>
      </c>
      <c r="K40" s="65">
        <v>3</v>
      </c>
      <c r="L40" s="167"/>
      <c r="M40" s="160"/>
      <c r="N40" s="160"/>
      <c r="O40" s="168"/>
      <c r="P40" s="63"/>
      <c r="Q40" s="64"/>
      <c r="R40" s="64"/>
      <c r="S40" s="65"/>
      <c r="T40" s="167"/>
      <c r="U40" s="160"/>
      <c r="V40" s="160"/>
      <c r="W40" s="168"/>
      <c r="X40" s="63"/>
      <c r="Y40" s="64"/>
      <c r="Z40" s="64"/>
      <c r="AA40" s="65"/>
      <c r="AB40" s="167"/>
      <c r="AC40" s="160"/>
      <c r="AD40" s="160"/>
      <c r="AE40" s="168"/>
      <c r="AF40" s="57" t="s">
        <v>183</v>
      </c>
      <c r="AG40" s="144" t="s">
        <v>331</v>
      </c>
      <c r="AH40" s="54"/>
      <c r="AI40" s="54"/>
    </row>
    <row r="41" spans="1:36" s="55" customFormat="1" x14ac:dyDescent="0.2">
      <c r="A41" s="56" t="s">
        <v>244</v>
      </c>
      <c r="B41" s="133" t="s">
        <v>28</v>
      </c>
      <c r="C41" s="57"/>
      <c r="D41" s="159"/>
      <c r="E41" s="160"/>
      <c r="F41" s="160"/>
      <c r="G41" s="161"/>
      <c r="H41" s="63">
        <v>18</v>
      </c>
      <c r="I41" s="64">
        <v>0</v>
      </c>
      <c r="J41" s="64" t="s">
        <v>19</v>
      </c>
      <c r="K41" s="65">
        <v>3</v>
      </c>
      <c r="L41" s="167"/>
      <c r="M41" s="160"/>
      <c r="N41" s="160"/>
      <c r="O41" s="168"/>
      <c r="P41" s="63"/>
      <c r="Q41" s="64"/>
      <c r="R41" s="64"/>
      <c r="S41" s="65"/>
      <c r="T41" s="167"/>
      <c r="U41" s="160"/>
      <c r="V41" s="160"/>
      <c r="W41" s="168"/>
      <c r="X41" s="63"/>
      <c r="Y41" s="64"/>
      <c r="Z41" s="64"/>
      <c r="AA41" s="65"/>
      <c r="AB41" s="167"/>
      <c r="AC41" s="160"/>
      <c r="AD41" s="160"/>
      <c r="AE41" s="168"/>
      <c r="AF41" s="144" t="s">
        <v>324</v>
      </c>
      <c r="AG41" s="57" t="s">
        <v>198</v>
      </c>
      <c r="AH41" s="54"/>
      <c r="AI41" s="54"/>
    </row>
    <row r="42" spans="1:36" s="55" customFormat="1" ht="13.5" thickBot="1" x14ac:dyDescent="0.25">
      <c r="A42" s="69" t="s">
        <v>241</v>
      </c>
      <c r="B42" s="134" t="s">
        <v>124</v>
      </c>
      <c r="C42" s="76"/>
      <c r="D42" s="162"/>
      <c r="E42" s="163"/>
      <c r="F42" s="163"/>
      <c r="G42" s="164"/>
      <c r="H42" s="70">
        <v>18</v>
      </c>
      <c r="I42" s="71">
        <v>0</v>
      </c>
      <c r="J42" s="71" t="s">
        <v>25</v>
      </c>
      <c r="K42" s="72">
        <v>2</v>
      </c>
      <c r="L42" s="169"/>
      <c r="M42" s="170"/>
      <c r="N42" s="170"/>
      <c r="O42" s="171"/>
      <c r="P42" s="70"/>
      <c r="Q42" s="71"/>
      <c r="R42" s="71"/>
      <c r="S42" s="72"/>
      <c r="T42" s="169"/>
      <c r="U42" s="170"/>
      <c r="V42" s="170"/>
      <c r="W42" s="171"/>
      <c r="X42" s="70"/>
      <c r="Y42" s="71"/>
      <c r="Z42" s="71"/>
      <c r="AA42" s="72"/>
      <c r="AB42" s="169"/>
      <c r="AC42" s="170"/>
      <c r="AD42" s="170"/>
      <c r="AE42" s="171"/>
      <c r="AF42" s="76" t="s">
        <v>186</v>
      </c>
      <c r="AG42" s="57" t="s">
        <v>149</v>
      </c>
      <c r="AH42" s="54"/>
      <c r="AI42" s="54"/>
      <c r="AJ42" s="54"/>
    </row>
    <row r="43" spans="1:36" s="78" customFormat="1" ht="13.5" thickBot="1" x14ac:dyDescent="0.25">
      <c r="A43" s="191" t="s">
        <v>29</v>
      </c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2"/>
      <c r="AH43" s="77"/>
      <c r="AI43" s="77"/>
      <c r="AJ43" s="77"/>
    </row>
    <row r="44" spans="1:36" s="55" customFormat="1" x14ac:dyDescent="0.2">
      <c r="A44" s="47" t="s">
        <v>245</v>
      </c>
      <c r="B44" s="96" t="s">
        <v>30</v>
      </c>
      <c r="C44" s="48"/>
      <c r="D44" s="153">
        <v>9</v>
      </c>
      <c r="E44" s="154">
        <v>0</v>
      </c>
      <c r="F44" s="154" t="s">
        <v>19</v>
      </c>
      <c r="G44" s="155">
        <v>2</v>
      </c>
      <c r="H44" s="49"/>
      <c r="I44" s="50"/>
      <c r="J44" s="50"/>
      <c r="K44" s="51"/>
      <c r="L44" s="153"/>
      <c r="M44" s="154"/>
      <c r="N44" s="154"/>
      <c r="O44" s="155"/>
      <c r="P44" s="52"/>
      <c r="Q44" s="50"/>
      <c r="R44" s="50"/>
      <c r="S44" s="53"/>
      <c r="T44" s="153"/>
      <c r="U44" s="154"/>
      <c r="V44" s="154"/>
      <c r="W44" s="155"/>
      <c r="X44" s="52"/>
      <c r="Y44" s="50"/>
      <c r="Z44" s="50"/>
      <c r="AA44" s="53"/>
      <c r="AB44" s="153"/>
      <c r="AC44" s="154"/>
      <c r="AD44" s="154"/>
      <c r="AE44" s="155"/>
      <c r="AF44" s="79" t="s">
        <v>201</v>
      </c>
      <c r="AG44" s="80" t="s">
        <v>191</v>
      </c>
      <c r="AH44" s="54"/>
      <c r="AI44" s="54"/>
      <c r="AJ44" s="81"/>
    </row>
    <row r="45" spans="1:36" s="55" customFormat="1" x14ac:dyDescent="0.2">
      <c r="A45" s="56" t="s">
        <v>246</v>
      </c>
      <c r="B45" s="97" t="s">
        <v>193</v>
      </c>
      <c r="C45" s="57"/>
      <c r="D45" s="159"/>
      <c r="E45" s="160"/>
      <c r="F45" s="160"/>
      <c r="G45" s="161"/>
      <c r="H45" s="66">
        <v>12</v>
      </c>
      <c r="I45" s="64">
        <v>0</v>
      </c>
      <c r="J45" s="64" t="s">
        <v>19</v>
      </c>
      <c r="K45" s="65">
        <v>2</v>
      </c>
      <c r="L45" s="159"/>
      <c r="M45" s="160"/>
      <c r="N45" s="160"/>
      <c r="O45" s="161"/>
      <c r="P45" s="66"/>
      <c r="Q45" s="64"/>
      <c r="R45" s="64"/>
      <c r="S45" s="67"/>
      <c r="T45" s="159"/>
      <c r="U45" s="160"/>
      <c r="V45" s="160"/>
      <c r="W45" s="161"/>
      <c r="X45" s="66"/>
      <c r="Y45" s="64"/>
      <c r="Z45" s="64"/>
      <c r="AA45" s="67"/>
      <c r="AB45" s="159"/>
      <c r="AC45" s="160"/>
      <c r="AD45" s="160"/>
      <c r="AE45" s="161"/>
      <c r="AF45" s="82" t="s">
        <v>202</v>
      </c>
      <c r="AG45" s="83" t="s">
        <v>148</v>
      </c>
      <c r="AH45" s="54"/>
      <c r="AI45" s="54"/>
      <c r="AJ45" s="54"/>
    </row>
    <row r="46" spans="1:36" s="55" customFormat="1" x14ac:dyDescent="0.2">
      <c r="A46" s="56" t="s">
        <v>247</v>
      </c>
      <c r="B46" s="135" t="s">
        <v>194</v>
      </c>
      <c r="C46" s="57"/>
      <c r="D46" s="159">
        <v>9</v>
      </c>
      <c r="E46" s="160">
        <v>0</v>
      </c>
      <c r="F46" s="160" t="s">
        <v>19</v>
      </c>
      <c r="G46" s="161">
        <v>2</v>
      </c>
      <c r="H46" s="66"/>
      <c r="I46" s="64"/>
      <c r="J46" s="64"/>
      <c r="K46" s="67"/>
      <c r="L46" s="159"/>
      <c r="M46" s="160"/>
      <c r="N46" s="160"/>
      <c r="O46" s="161"/>
      <c r="P46" s="66"/>
      <c r="Q46" s="64"/>
      <c r="R46" s="64"/>
      <c r="S46" s="67"/>
      <c r="T46" s="159"/>
      <c r="U46" s="160"/>
      <c r="V46" s="160"/>
      <c r="W46" s="161"/>
      <c r="X46" s="66"/>
      <c r="Y46" s="64"/>
      <c r="Z46" s="64"/>
      <c r="AA46" s="67"/>
      <c r="AB46" s="159"/>
      <c r="AC46" s="160"/>
      <c r="AD46" s="160"/>
      <c r="AE46" s="161"/>
      <c r="AF46" s="57" t="s">
        <v>203</v>
      </c>
      <c r="AG46" s="84" t="s">
        <v>192</v>
      </c>
      <c r="AH46" s="54"/>
      <c r="AI46" s="54"/>
      <c r="AJ46" s="54"/>
    </row>
    <row r="47" spans="1:36" s="55" customFormat="1" ht="13.5" thickBot="1" x14ac:dyDescent="0.25">
      <c r="A47" s="69" t="s">
        <v>248</v>
      </c>
      <c r="B47" s="98" t="s">
        <v>120</v>
      </c>
      <c r="C47" s="76"/>
      <c r="D47" s="162">
        <v>9</v>
      </c>
      <c r="E47" s="163">
        <v>0</v>
      </c>
      <c r="F47" s="163" t="s">
        <v>19</v>
      </c>
      <c r="G47" s="164">
        <v>2</v>
      </c>
      <c r="H47" s="85"/>
      <c r="I47" s="86"/>
      <c r="J47" s="86"/>
      <c r="K47" s="87"/>
      <c r="L47" s="162"/>
      <c r="M47" s="163"/>
      <c r="N47" s="163"/>
      <c r="O47" s="164"/>
      <c r="P47" s="88"/>
      <c r="Q47" s="71"/>
      <c r="R47" s="71"/>
      <c r="S47" s="89"/>
      <c r="T47" s="162"/>
      <c r="U47" s="163"/>
      <c r="V47" s="163"/>
      <c r="W47" s="164"/>
      <c r="X47" s="88"/>
      <c r="Y47" s="71"/>
      <c r="Z47" s="71"/>
      <c r="AA47" s="89"/>
      <c r="AB47" s="162"/>
      <c r="AC47" s="163"/>
      <c r="AD47" s="163"/>
      <c r="AE47" s="164"/>
      <c r="AF47" s="90" t="s">
        <v>196</v>
      </c>
      <c r="AG47" s="76" t="s">
        <v>169</v>
      </c>
      <c r="AH47" s="54"/>
      <c r="AI47" s="54"/>
      <c r="AJ47" s="54"/>
    </row>
    <row r="48" spans="1:36" s="78" customFormat="1" ht="13.5" thickBot="1" x14ac:dyDescent="0.25">
      <c r="A48" s="212" t="s">
        <v>31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7"/>
      <c r="AH48" s="77"/>
      <c r="AI48" s="77"/>
    </row>
    <row r="49" spans="1:35" s="78" customFormat="1" ht="13.5" thickBot="1" x14ac:dyDescent="0.25">
      <c r="A49" s="194" t="s">
        <v>32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3"/>
      <c r="AH49" s="77"/>
      <c r="AI49" s="77"/>
    </row>
    <row r="50" spans="1:35" s="55" customFormat="1" ht="13.5" customHeight="1" x14ac:dyDescent="0.2">
      <c r="A50" s="47" t="s">
        <v>249</v>
      </c>
      <c r="B50" s="132" t="s">
        <v>125</v>
      </c>
      <c r="C50" s="57" t="s">
        <v>26</v>
      </c>
      <c r="D50" s="153"/>
      <c r="E50" s="154"/>
      <c r="F50" s="154"/>
      <c r="G50" s="155"/>
      <c r="H50" s="49"/>
      <c r="I50" s="50"/>
      <c r="J50" s="50"/>
      <c r="K50" s="51"/>
      <c r="L50" s="172">
        <v>24</v>
      </c>
      <c r="M50" s="157">
        <v>0</v>
      </c>
      <c r="N50" s="157" t="s">
        <v>19</v>
      </c>
      <c r="O50" s="173">
        <v>4</v>
      </c>
      <c r="P50" s="49"/>
      <c r="Q50" s="50"/>
      <c r="R50" s="50"/>
      <c r="S50" s="51"/>
      <c r="T50" s="172"/>
      <c r="U50" s="157"/>
      <c r="V50" s="157"/>
      <c r="W50" s="173"/>
      <c r="X50" s="49"/>
      <c r="Y50" s="50"/>
      <c r="Z50" s="50"/>
      <c r="AA50" s="51"/>
      <c r="AB50" s="172"/>
      <c r="AC50" s="157"/>
      <c r="AD50" s="157"/>
      <c r="AE50" s="173"/>
      <c r="AF50" s="48" t="s">
        <v>184</v>
      </c>
      <c r="AG50" s="48" t="s">
        <v>82</v>
      </c>
      <c r="AH50" s="54"/>
      <c r="AI50" s="54"/>
    </row>
    <row r="51" spans="1:35" s="55" customFormat="1" x14ac:dyDescent="0.2">
      <c r="A51" s="56" t="s">
        <v>336</v>
      </c>
      <c r="B51" s="133" t="s">
        <v>126</v>
      </c>
      <c r="C51" s="57" t="s">
        <v>125</v>
      </c>
      <c r="D51" s="159"/>
      <c r="E51" s="160"/>
      <c r="F51" s="160"/>
      <c r="G51" s="161"/>
      <c r="H51" s="63"/>
      <c r="I51" s="64"/>
      <c r="J51" s="64"/>
      <c r="K51" s="65"/>
      <c r="L51" s="167"/>
      <c r="M51" s="160"/>
      <c r="N51" s="160"/>
      <c r="O51" s="168"/>
      <c r="P51" s="63">
        <v>24</v>
      </c>
      <c r="Q51" s="64">
        <v>0</v>
      </c>
      <c r="R51" s="64" t="s">
        <v>19</v>
      </c>
      <c r="S51" s="65">
        <v>5</v>
      </c>
      <c r="T51" s="167"/>
      <c r="U51" s="160"/>
      <c r="V51" s="160"/>
      <c r="W51" s="168"/>
      <c r="X51" s="63"/>
      <c r="Y51" s="64"/>
      <c r="Z51" s="64"/>
      <c r="AA51" s="65"/>
      <c r="AB51" s="167"/>
      <c r="AC51" s="160"/>
      <c r="AD51" s="160"/>
      <c r="AE51" s="168"/>
      <c r="AF51" s="57" t="s">
        <v>184</v>
      </c>
      <c r="AG51" s="57" t="s">
        <v>83</v>
      </c>
      <c r="AH51" s="54"/>
      <c r="AI51" s="54"/>
    </row>
    <row r="52" spans="1:35" s="55" customFormat="1" ht="13.5" thickBot="1" x14ac:dyDescent="0.25">
      <c r="A52" s="69" t="s">
        <v>250</v>
      </c>
      <c r="B52" s="134" t="s">
        <v>33</v>
      </c>
      <c r="C52" s="57" t="s">
        <v>125</v>
      </c>
      <c r="D52" s="162"/>
      <c r="E52" s="163"/>
      <c r="F52" s="163"/>
      <c r="G52" s="164"/>
      <c r="H52" s="70"/>
      <c r="I52" s="71"/>
      <c r="J52" s="71"/>
      <c r="K52" s="72"/>
      <c r="L52" s="169"/>
      <c r="M52" s="170"/>
      <c r="N52" s="170"/>
      <c r="O52" s="171"/>
      <c r="P52" s="70"/>
      <c r="Q52" s="71"/>
      <c r="R52" s="71"/>
      <c r="S52" s="72"/>
      <c r="T52" s="169">
        <v>9</v>
      </c>
      <c r="U52" s="170">
        <v>0</v>
      </c>
      <c r="V52" s="170" t="s">
        <v>25</v>
      </c>
      <c r="W52" s="171">
        <v>2</v>
      </c>
      <c r="X52" s="70"/>
      <c r="Y52" s="71"/>
      <c r="Z52" s="71"/>
      <c r="AA52" s="72"/>
      <c r="AB52" s="169"/>
      <c r="AC52" s="170"/>
      <c r="AD52" s="170"/>
      <c r="AE52" s="171"/>
      <c r="AF52" s="76" t="s">
        <v>184</v>
      </c>
      <c r="AG52" s="146" t="s">
        <v>327</v>
      </c>
      <c r="AH52" s="54"/>
      <c r="AI52" s="54"/>
    </row>
    <row r="53" spans="1:35" s="78" customFormat="1" ht="13.5" thickBot="1" x14ac:dyDescent="0.25">
      <c r="A53" s="191" t="s">
        <v>34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3"/>
      <c r="AH53" s="77"/>
      <c r="AI53" s="77"/>
    </row>
    <row r="54" spans="1:35" s="55" customFormat="1" x14ac:dyDescent="0.2">
      <c r="A54" s="47" t="s">
        <v>251</v>
      </c>
      <c r="B54" s="132" t="s">
        <v>35</v>
      </c>
      <c r="C54" s="57" t="s">
        <v>122</v>
      </c>
      <c r="D54" s="153"/>
      <c r="E54" s="154"/>
      <c r="F54" s="154"/>
      <c r="G54" s="155"/>
      <c r="H54" s="61"/>
      <c r="I54" s="59"/>
      <c r="J54" s="59"/>
      <c r="K54" s="62"/>
      <c r="L54" s="153">
        <v>9</v>
      </c>
      <c r="M54" s="154">
        <v>0</v>
      </c>
      <c r="N54" s="154" t="s">
        <v>25</v>
      </c>
      <c r="O54" s="155">
        <v>2</v>
      </c>
      <c r="P54" s="61"/>
      <c r="Q54" s="59"/>
      <c r="R54" s="59"/>
      <c r="S54" s="62"/>
      <c r="T54" s="153"/>
      <c r="U54" s="154"/>
      <c r="V54" s="154"/>
      <c r="W54" s="155"/>
      <c r="X54" s="61"/>
      <c r="Y54" s="59"/>
      <c r="Z54" s="59"/>
      <c r="AA54" s="62"/>
      <c r="AB54" s="153"/>
      <c r="AC54" s="154"/>
      <c r="AD54" s="154"/>
      <c r="AE54" s="155"/>
      <c r="AF54" s="48" t="s">
        <v>183</v>
      </c>
      <c r="AG54" s="48" t="s">
        <v>81</v>
      </c>
      <c r="AH54" s="54"/>
      <c r="AI54" s="54"/>
    </row>
    <row r="55" spans="1:35" s="55" customFormat="1" ht="13.5" thickBot="1" x14ac:dyDescent="0.25">
      <c r="A55" s="69" t="s">
        <v>252</v>
      </c>
      <c r="B55" s="134" t="s">
        <v>36</v>
      </c>
      <c r="C55" s="57" t="s">
        <v>122</v>
      </c>
      <c r="D55" s="162"/>
      <c r="E55" s="163"/>
      <c r="F55" s="163"/>
      <c r="G55" s="164"/>
      <c r="H55" s="73"/>
      <c r="I55" s="74"/>
      <c r="J55" s="74"/>
      <c r="K55" s="75"/>
      <c r="L55" s="162"/>
      <c r="M55" s="163"/>
      <c r="N55" s="163"/>
      <c r="O55" s="164"/>
      <c r="P55" s="73"/>
      <c r="Q55" s="74"/>
      <c r="R55" s="74"/>
      <c r="S55" s="75"/>
      <c r="T55" s="162"/>
      <c r="U55" s="163"/>
      <c r="V55" s="163"/>
      <c r="W55" s="164"/>
      <c r="X55" s="73">
        <v>24</v>
      </c>
      <c r="Y55" s="74">
        <v>0</v>
      </c>
      <c r="Z55" s="74" t="s">
        <v>19</v>
      </c>
      <c r="AA55" s="75">
        <v>4</v>
      </c>
      <c r="AB55" s="162"/>
      <c r="AC55" s="163"/>
      <c r="AD55" s="163"/>
      <c r="AE55" s="164"/>
      <c r="AF55" s="76" t="s">
        <v>183</v>
      </c>
      <c r="AG55" s="76" t="s">
        <v>81</v>
      </c>
      <c r="AH55" s="54"/>
      <c r="AI55" s="54"/>
    </row>
    <row r="56" spans="1:35" s="78" customFormat="1" ht="13.5" thickBot="1" x14ac:dyDescent="0.25">
      <c r="A56" s="191" t="s">
        <v>37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3"/>
      <c r="AH56" s="77"/>
      <c r="AI56" s="77"/>
    </row>
    <row r="57" spans="1:35" s="55" customFormat="1" x14ac:dyDescent="0.2">
      <c r="A57" s="47" t="s">
        <v>253</v>
      </c>
      <c r="B57" s="132" t="s">
        <v>38</v>
      </c>
      <c r="C57" s="57" t="s">
        <v>22</v>
      </c>
      <c r="D57" s="153"/>
      <c r="E57" s="154"/>
      <c r="F57" s="154"/>
      <c r="G57" s="155"/>
      <c r="H57" s="49">
        <v>15</v>
      </c>
      <c r="I57" s="50">
        <v>0</v>
      </c>
      <c r="J57" s="50" t="s">
        <v>19</v>
      </c>
      <c r="K57" s="51">
        <v>3</v>
      </c>
      <c r="L57" s="172"/>
      <c r="M57" s="157"/>
      <c r="N57" s="157"/>
      <c r="O57" s="173"/>
      <c r="P57" s="49"/>
      <c r="Q57" s="50"/>
      <c r="R57" s="50"/>
      <c r="S57" s="51"/>
      <c r="T57" s="172"/>
      <c r="U57" s="157"/>
      <c r="V57" s="157"/>
      <c r="W57" s="173"/>
      <c r="X57" s="49"/>
      <c r="Y57" s="50"/>
      <c r="Z57" s="50"/>
      <c r="AA57" s="51"/>
      <c r="AB57" s="172"/>
      <c r="AC57" s="157"/>
      <c r="AD57" s="157"/>
      <c r="AE57" s="173"/>
      <c r="AF57" s="48" t="s">
        <v>188</v>
      </c>
      <c r="AG57" s="48" t="s">
        <v>217</v>
      </c>
      <c r="AH57" s="54"/>
      <c r="AI57" s="54"/>
    </row>
    <row r="58" spans="1:35" s="55" customFormat="1" ht="38.25" x14ac:dyDescent="0.2">
      <c r="A58" s="56" t="s">
        <v>254</v>
      </c>
      <c r="B58" s="133" t="s">
        <v>39</v>
      </c>
      <c r="C58" s="82" t="s">
        <v>223</v>
      </c>
      <c r="D58" s="159"/>
      <c r="E58" s="160"/>
      <c r="F58" s="160"/>
      <c r="G58" s="161"/>
      <c r="H58" s="63"/>
      <c r="I58" s="64"/>
      <c r="J58" s="64"/>
      <c r="K58" s="65"/>
      <c r="L58" s="167">
        <v>9</v>
      </c>
      <c r="M58" s="160">
        <v>0</v>
      </c>
      <c r="N58" s="160" t="s">
        <v>19</v>
      </c>
      <c r="O58" s="168">
        <v>3</v>
      </c>
      <c r="P58" s="63"/>
      <c r="Q58" s="64"/>
      <c r="R58" s="64"/>
      <c r="S58" s="65"/>
      <c r="T58" s="167"/>
      <c r="U58" s="160"/>
      <c r="V58" s="160"/>
      <c r="W58" s="168"/>
      <c r="X58" s="63"/>
      <c r="Y58" s="64"/>
      <c r="Z58" s="64"/>
      <c r="AA58" s="65"/>
      <c r="AB58" s="167"/>
      <c r="AC58" s="160"/>
      <c r="AD58" s="160"/>
      <c r="AE58" s="168"/>
      <c r="AF58" s="57" t="s">
        <v>187</v>
      </c>
      <c r="AG58" s="57" t="s">
        <v>172</v>
      </c>
      <c r="AH58" s="54"/>
      <c r="AI58" s="54"/>
    </row>
    <row r="59" spans="1:35" s="55" customFormat="1" ht="25.5" x14ac:dyDescent="0.2">
      <c r="A59" s="56" t="s">
        <v>255</v>
      </c>
      <c r="B59" s="133" t="s">
        <v>40</v>
      </c>
      <c r="C59" s="82" t="s">
        <v>323</v>
      </c>
      <c r="D59" s="159"/>
      <c r="E59" s="160"/>
      <c r="F59" s="160"/>
      <c r="G59" s="161"/>
      <c r="H59" s="63"/>
      <c r="I59" s="64"/>
      <c r="J59" s="64"/>
      <c r="K59" s="65"/>
      <c r="L59" s="167">
        <v>15</v>
      </c>
      <c r="M59" s="160">
        <v>0</v>
      </c>
      <c r="N59" s="160" t="s">
        <v>19</v>
      </c>
      <c r="O59" s="168">
        <v>2</v>
      </c>
      <c r="P59" s="63"/>
      <c r="Q59" s="64"/>
      <c r="R59" s="64"/>
      <c r="S59" s="65"/>
      <c r="T59" s="167"/>
      <c r="U59" s="160"/>
      <c r="V59" s="160"/>
      <c r="W59" s="168"/>
      <c r="X59" s="63"/>
      <c r="Y59" s="64"/>
      <c r="Z59" s="64"/>
      <c r="AA59" s="65"/>
      <c r="AB59" s="167"/>
      <c r="AC59" s="160"/>
      <c r="AD59" s="160"/>
      <c r="AE59" s="168"/>
      <c r="AF59" s="57" t="s">
        <v>186</v>
      </c>
      <c r="AG59" s="57" t="s">
        <v>218</v>
      </c>
      <c r="AH59" s="54"/>
      <c r="AI59" s="54"/>
    </row>
    <row r="60" spans="1:35" s="55" customFormat="1" x14ac:dyDescent="0.2">
      <c r="A60" s="56" t="s">
        <v>256</v>
      </c>
      <c r="B60" s="133" t="s">
        <v>41</v>
      </c>
      <c r="C60" s="57" t="s">
        <v>38</v>
      </c>
      <c r="D60" s="159"/>
      <c r="E60" s="160"/>
      <c r="F60" s="160"/>
      <c r="G60" s="161"/>
      <c r="H60" s="63"/>
      <c r="I60" s="64"/>
      <c r="J60" s="64"/>
      <c r="K60" s="65"/>
      <c r="L60" s="167">
        <v>9</v>
      </c>
      <c r="M60" s="160">
        <v>0</v>
      </c>
      <c r="N60" s="160" t="s">
        <v>19</v>
      </c>
      <c r="O60" s="168">
        <v>2</v>
      </c>
      <c r="P60" s="63"/>
      <c r="Q60" s="64"/>
      <c r="R60" s="64"/>
      <c r="S60" s="65"/>
      <c r="T60" s="167"/>
      <c r="U60" s="160"/>
      <c r="V60" s="160"/>
      <c r="W60" s="168"/>
      <c r="X60" s="63"/>
      <c r="Y60" s="64"/>
      <c r="Z60" s="64"/>
      <c r="AA60" s="65"/>
      <c r="AB60" s="167"/>
      <c r="AC60" s="160"/>
      <c r="AD60" s="160"/>
      <c r="AE60" s="168"/>
      <c r="AF60" s="57" t="s">
        <v>186</v>
      </c>
      <c r="AG60" s="57" t="s">
        <v>84</v>
      </c>
      <c r="AH60" s="54"/>
      <c r="AI60" s="54"/>
    </row>
    <row r="61" spans="1:35" s="55" customFormat="1" ht="38.25" x14ac:dyDescent="0.2">
      <c r="A61" s="56" t="s">
        <v>257</v>
      </c>
      <c r="B61" s="133" t="s">
        <v>42</v>
      </c>
      <c r="C61" s="82" t="s">
        <v>223</v>
      </c>
      <c r="D61" s="159"/>
      <c r="E61" s="160"/>
      <c r="F61" s="160"/>
      <c r="G61" s="161"/>
      <c r="H61" s="63"/>
      <c r="I61" s="64"/>
      <c r="J61" s="64"/>
      <c r="K61" s="65"/>
      <c r="L61" s="167">
        <v>9</v>
      </c>
      <c r="M61" s="160">
        <v>0</v>
      </c>
      <c r="N61" s="160" t="s">
        <v>19</v>
      </c>
      <c r="O61" s="168">
        <v>2</v>
      </c>
      <c r="P61" s="63"/>
      <c r="Q61" s="64"/>
      <c r="R61" s="64"/>
      <c r="S61" s="65"/>
      <c r="T61" s="167"/>
      <c r="U61" s="160"/>
      <c r="V61" s="160"/>
      <c r="W61" s="168"/>
      <c r="X61" s="63"/>
      <c r="Y61" s="64"/>
      <c r="Z61" s="64"/>
      <c r="AA61" s="65"/>
      <c r="AB61" s="167"/>
      <c r="AC61" s="160"/>
      <c r="AD61" s="160"/>
      <c r="AE61" s="168"/>
      <c r="AF61" s="57" t="s">
        <v>188</v>
      </c>
      <c r="AG61" s="57" t="s">
        <v>200</v>
      </c>
      <c r="AH61" s="92"/>
      <c r="AI61" s="54"/>
    </row>
    <row r="62" spans="1:35" s="55" customFormat="1" ht="25.5" x14ac:dyDescent="0.2">
      <c r="A62" s="56" t="s">
        <v>258</v>
      </c>
      <c r="B62" s="133" t="s">
        <v>127</v>
      </c>
      <c r="C62" s="82" t="s">
        <v>222</v>
      </c>
      <c r="D62" s="159"/>
      <c r="E62" s="160"/>
      <c r="F62" s="160"/>
      <c r="G62" s="161"/>
      <c r="H62" s="63"/>
      <c r="I62" s="64"/>
      <c r="J62" s="64"/>
      <c r="K62" s="65"/>
      <c r="L62" s="167">
        <v>18</v>
      </c>
      <c r="M62" s="160">
        <v>0</v>
      </c>
      <c r="N62" s="160" t="s">
        <v>19</v>
      </c>
      <c r="O62" s="168">
        <v>4</v>
      </c>
      <c r="P62" s="63"/>
      <c r="Q62" s="64"/>
      <c r="R62" s="64"/>
      <c r="S62" s="65"/>
      <c r="T62" s="167"/>
      <c r="U62" s="160"/>
      <c r="V62" s="160"/>
      <c r="W62" s="168"/>
      <c r="X62" s="63"/>
      <c r="Y62" s="64"/>
      <c r="Z62" s="64"/>
      <c r="AA62" s="65"/>
      <c r="AB62" s="167"/>
      <c r="AC62" s="160"/>
      <c r="AD62" s="160"/>
      <c r="AE62" s="168"/>
      <c r="AF62" s="57" t="s">
        <v>92</v>
      </c>
      <c r="AG62" s="57" t="s">
        <v>147</v>
      </c>
      <c r="AH62" s="54"/>
      <c r="AI62" s="54"/>
    </row>
    <row r="63" spans="1:35" s="55" customFormat="1" ht="38.25" x14ac:dyDescent="0.2">
      <c r="A63" s="56" t="s">
        <v>259</v>
      </c>
      <c r="B63" s="133" t="s">
        <v>128</v>
      </c>
      <c r="C63" s="82" t="s">
        <v>225</v>
      </c>
      <c r="D63" s="159"/>
      <c r="E63" s="160"/>
      <c r="F63" s="160"/>
      <c r="G63" s="161"/>
      <c r="H63" s="63"/>
      <c r="I63" s="64"/>
      <c r="J63" s="64"/>
      <c r="K63" s="65"/>
      <c r="L63" s="167"/>
      <c r="M63" s="160"/>
      <c r="N63" s="160"/>
      <c r="O63" s="168"/>
      <c r="P63" s="63">
        <v>18</v>
      </c>
      <c r="Q63" s="64">
        <v>0</v>
      </c>
      <c r="R63" s="64" t="s">
        <v>19</v>
      </c>
      <c r="S63" s="65">
        <v>4</v>
      </c>
      <c r="T63" s="167"/>
      <c r="U63" s="160"/>
      <c r="V63" s="160"/>
      <c r="W63" s="168"/>
      <c r="X63" s="63"/>
      <c r="Y63" s="64"/>
      <c r="Z63" s="64"/>
      <c r="AA63" s="65"/>
      <c r="AB63" s="167"/>
      <c r="AC63" s="160"/>
      <c r="AD63" s="160"/>
      <c r="AE63" s="168"/>
      <c r="AF63" s="57" t="s">
        <v>186</v>
      </c>
      <c r="AG63" s="57" t="s">
        <v>85</v>
      </c>
      <c r="AH63" s="54"/>
      <c r="AI63" s="54"/>
    </row>
    <row r="64" spans="1:35" s="55" customFormat="1" ht="25.5" x14ac:dyDescent="0.2">
      <c r="A64" s="56" t="s">
        <v>261</v>
      </c>
      <c r="B64" s="133" t="s">
        <v>43</v>
      </c>
      <c r="C64" s="82" t="s">
        <v>224</v>
      </c>
      <c r="D64" s="159"/>
      <c r="E64" s="160"/>
      <c r="F64" s="160"/>
      <c r="G64" s="161"/>
      <c r="H64" s="63"/>
      <c r="I64" s="64"/>
      <c r="J64" s="64"/>
      <c r="K64" s="65"/>
      <c r="L64" s="167"/>
      <c r="M64" s="160"/>
      <c r="N64" s="160"/>
      <c r="O64" s="168"/>
      <c r="P64" s="63">
        <v>27</v>
      </c>
      <c r="Q64" s="64">
        <v>0</v>
      </c>
      <c r="R64" s="64" t="s">
        <v>19</v>
      </c>
      <c r="S64" s="65">
        <v>6</v>
      </c>
      <c r="T64" s="167"/>
      <c r="U64" s="160"/>
      <c r="V64" s="160"/>
      <c r="W64" s="168"/>
      <c r="X64" s="63"/>
      <c r="Y64" s="64"/>
      <c r="Z64" s="64"/>
      <c r="AA64" s="65"/>
      <c r="AB64" s="167"/>
      <c r="AC64" s="160"/>
      <c r="AD64" s="160"/>
      <c r="AE64" s="168"/>
      <c r="AF64" s="144" t="s">
        <v>186</v>
      </c>
      <c r="AG64" s="144" t="s">
        <v>321</v>
      </c>
      <c r="AH64" s="54"/>
      <c r="AI64" s="54"/>
    </row>
    <row r="65" spans="1:35" s="55" customFormat="1" x14ac:dyDescent="0.2">
      <c r="A65" s="56" t="s">
        <v>262</v>
      </c>
      <c r="B65" s="133" t="s">
        <v>129</v>
      </c>
      <c r="C65" s="82"/>
      <c r="D65" s="159"/>
      <c r="E65" s="160"/>
      <c r="F65" s="160"/>
      <c r="G65" s="161"/>
      <c r="H65" s="63"/>
      <c r="I65" s="64"/>
      <c r="J65" s="64"/>
      <c r="K65" s="65"/>
      <c r="L65" s="167"/>
      <c r="M65" s="160"/>
      <c r="N65" s="160"/>
      <c r="O65" s="168"/>
      <c r="P65" s="63">
        <v>18</v>
      </c>
      <c r="Q65" s="64">
        <v>0</v>
      </c>
      <c r="R65" s="64" t="s">
        <v>19</v>
      </c>
      <c r="S65" s="65">
        <v>4</v>
      </c>
      <c r="T65" s="167"/>
      <c r="U65" s="160"/>
      <c r="V65" s="160"/>
      <c r="W65" s="168"/>
      <c r="X65" s="63"/>
      <c r="Y65" s="64"/>
      <c r="Z65" s="64"/>
      <c r="AA65" s="65"/>
      <c r="AB65" s="167"/>
      <c r="AC65" s="160"/>
      <c r="AD65" s="160"/>
      <c r="AE65" s="168"/>
      <c r="AF65" s="57" t="s">
        <v>186</v>
      </c>
      <c r="AG65" s="57" t="s">
        <v>209</v>
      </c>
      <c r="AH65" s="54"/>
      <c r="AI65" s="54"/>
    </row>
    <row r="66" spans="1:35" s="55" customFormat="1" x14ac:dyDescent="0.2">
      <c r="A66" s="56" t="s">
        <v>264</v>
      </c>
      <c r="B66" s="133" t="s">
        <v>130</v>
      </c>
      <c r="C66" s="57"/>
      <c r="D66" s="159"/>
      <c r="E66" s="160"/>
      <c r="F66" s="160"/>
      <c r="G66" s="161"/>
      <c r="H66" s="63"/>
      <c r="I66" s="64"/>
      <c r="J66" s="64"/>
      <c r="K66" s="65"/>
      <c r="L66" s="167"/>
      <c r="M66" s="160"/>
      <c r="N66" s="160"/>
      <c r="O66" s="168"/>
      <c r="P66" s="63">
        <v>18</v>
      </c>
      <c r="Q66" s="64">
        <v>0</v>
      </c>
      <c r="R66" s="64" t="s">
        <v>19</v>
      </c>
      <c r="S66" s="65">
        <v>4</v>
      </c>
      <c r="T66" s="167"/>
      <c r="U66" s="160"/>
      <c r="V66" s="160"/>
      <c r="W66" s="168"/>
      <c r="X66" s="63"/>
      <c r="Y66" s="64"/>
      <c r="Z66" s="64"/>
      <c r="AA66" s="65"/>
      <c r="AB66" s="167"/>
      <c r="AC66" s="160"/>
      <c r="AD66" s="160"/>
      <c r="AE66" s="168"/>
      <c r="AF66" s="57" t="s">
        <v>92</v>
      </c>
      <c r="AG66" s="57" t="s">
        <v>147</v>
      </c>
      <c r="AH66" s="54"/>
      <c r="AI66" s="54"/>
    </row>
    <row r="67" spans="1:35" s="55" customFormat="1" x14ac:dyDescent="0.2">
      <c r="A67" s="56" t="s">
        <v>260</v>
      </c>
      <c r="B67" s="133" t="s">
        <v>131</v>
      </c>
      <c r="C67" s="57" t="s">
        <v>226</v>
      </c>
      <c r="D67" s="159"/>
      <c r="E67" s="160"/>
      <c r="F67" s="160"/>
      <c r="G67" s="161"/>
      <c r="H67" s="63"/>
      <c r="I67" s="64"/>
      <c r="J67" s="64"/>
      <c r="K67" s="65"/>
      <c r="L67" s="167"/>
      <c r="M67" s="160"/>
      <c r="N67" s="160"/>
      <c r="O67" s="168"/>
      <c r="P67" s="63"/>
      <c r="Q67" s="64"/>
      <c r="R67" s="64"/>
      <c r="S67" s="65"/>
      <c r="T67" s="167">
        <v>18</v>
      </c>
      <c r="U67" s="160">
        <v>0</v>
      </c>
      <c r="V67" s="160" t="s">
        <v>19</v>
      </c>
      <c r="W67" s="168">
        <v>4</v>
      </c>
      <c r="X67" s="63"/>
      <c r="Y67" s="64"/>
      <c r="Z67" s="64"/>
      <c r="AA67" s="65"/>
      <c r="AB67" s="167"/>
      <c r="AC67" s="160"/>
      <c r="AD67" s="160"/>
      <c r="AE67" s="168"/>
      <c r="AF67" s="57" t="s">
        <v>186</v>
      </c>
      <c r="AG67" s="57" t="s">
        <v>206</v>
      </c>
      <c r="AH67" s="54"/>
      <c r="AI67" s="54"/>
    </row>
    <row r="68" spans="1:35" s="55" customFormat="1" ht="13.5" thickBot="1" x14ac:dyDescent="0.25">
      <c r="A68" s="69" t="s">
        <v>263</v>
      </c>
      <c r="B68" s="134" t="s">
        <v>132</v>
      </c>
      <c r="C68" s="76" t="s">
        <v>129</v>
      </c>
      <c r="D68" s="162"/>
      <c r="E68" s="163"/>
      <c r="F68" s="163"/>
      <c r="G68" s="164"/>
      <c r="H68" s="70"/>
      <c r="I68" s="71"/>
      <c r="J68" s="71"/>
      <c r="K68" s="72"/>
      <c r="L68" s="169"/>
      <c r="M68" s="170"/>
      <c r="N68" s="170"/>
      <c r="O68" s="171"/>
      <c r="P68" s="70"/>
      <c r="Q68" s="71"/>
      <c r="R68" s="71"/>
      <c r="S68" s="72"/>
      <c r="T68" s="169">
        <v>18</v>
      </c>
      <c r="U68" s="170">
        <v>0</v>
      </c>
      <c r="V68" s="170" t="s">
        <v>19</v>
      </c>
      <c r="W68" s="171">
        <v>4</v>
      </c>
      <c r="X68" s="70"/>
      <c r="Y68" s="71"/>
      <c r="Z68" s="71"/>
      <c r="AA68" s="72"/>
      <c r="AB68" s="169"/>
      <c r="AC68" s="170"/>
      <c r="AD68" s="170"/>
      <c r="AE68" s="171"/>
      <c r="AF68" s="76" t="s">
        <v>186</v>
      </c>
      <c r="AG68" s="76" t="s">
        <v>209</v>
      </c>
      <c r="AH68" s="54"/>
      <c r="AI68" s="54"/>
    </row>
    <row r="69" spans="1:35" s="78" customFormat="1" ht="13.5" thickBot="1" x14ac:dyDescent="0.25">
      <c r="A69" s="191" t="s">
        <v>44</v>
      </c>
      <c r="B69" s="192"/>
      <c r="C69" s="192"/>
      <c r="D69" s="192"/>
      <c r="E69" s="192"/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3"/>
      <c r="AH69" s="77"/>
      <c r="AI69" s="77"/>
    </row>
    <row r="70" spans="1:35" s="55" customFormat="1" x14ac:dyDescent="0.2">
      <c r="A70" s="47" t="s">
        <v>265</v>
      </c>
      <c r="B70" s="136" t="s">
        <v>210</v>
      </c>
      <c r="C70" s="68"/>
      <c r="D70" s="156"/>
      <c r="E70" s="157"/>
      <c r="F70" s="157"/>
      <c r="G70" s="158"/>
      <c r="H70" s="58"/>
      <c r="I70" s="59"/>
      <c r="J70" s="59"/>
      <c r="K70" s="60"/>
      <c r="L70" s="156">
        <v>10</v>
      </c>
      <c r="M70" s="157">
        <v>0</v>
      </c>
      <c r="N70" s="157" t="s">
        <v>19</v>
      </c>
      <c r="O70" s="158">
        <v>2</v>
      </c>
      <c r="P70" s="58"/>
      <c r="Q70" s="59"/>
      <c r="R70" s="59"/>
      <c r="S70" s="60"/>
      <c r="T70" s="156"/>
      <c r="U70" s="157"/>
      <c r="V70" s="157"/>
      <c r="W70" s="158"/>
      <c r="X70" s="58"/>
      <c r="Y70" s="59"/>
      <c r="Z70" s="59"/>
      <c r="AA70" s="60"/>
      <c r="AB70" s="156"/>
      <c r="AC70" s="157"/>
      <c r="AD70" s="157"/>
      <c r="AE70" s="158"/>
      <c r="AF70" s="48" t="s">
        <v>211</v>
      </c>
      <c r="AG70" s="48" t="s">
        <v>212</v>
      </c>
      <c r="AH70" s="54"/>
      <c r="AI70" s="54"/>
    </row>
    <row r="71" spans="1:35" s="55" customFormat="1" x14ac:dyDescent="0.2">
      <c r="A71" s="56" t="s">
        <v>266</v>
      </c>
      <c r="B71" s="136" t="s">
        <v>45</v>
      </c>
      <c r="C71" s="68"/>
      <c r="D71" s="156"/>
      <c r="E71" s="157"/>
      <c r="F71" s="157"/>
      <c r="G71" s="158"/>
      <c r="H71" s="61"/>
      <c r="I71" s="59"/>
      <c r="J71" s="59"/>
      <c r="K71" s="62"/>
      <c r="L71" s="156"/>
      <c r="M71" s="157"/>
      <c r="N71" s="157"/>
      <c r="O71" s="158"/>
      <c r="P71" s="61"/>
      <c r="Q71" s="59"/>
      <c r="R71" s="59"/>
      <c r="S71" s="62"/>
      <c r="T71" s="156">
        <v>9</v>
      </c>
      <c r="U71" s="157">
        <v>0</v>
      </c>
      <c r="V71" s="157" t="s">
        <v>25</v>
      </c>
      <c r="W71" s="158">
        <v>2</v>
      </c>
      <c r="X71" s="61"/>
      <c r="Y71" s="59"/>
      <c r="Z71" s="59"/>
      <c r="AA71" s="62"/>
      <c r="AB71" s="156"/>
      <c r="AC71" s="157"/>
      <c r="AD71" s="157"/>
      <c r="AE71" s="158"/>
      <c r="AF71" s="147" t="s">
        <v>187</v>
      </c>
      <c r="AG71" s="189" t="s">
        <v>332</v>
      </c>
      <c r="AH71" s="54"/>
      <c r="AI71" s="54"/>
    </row>
    <row r="72" spans="1:35" s="55" customFormat="1" x14ac:dyDescent="0.2">
      <c r="A72" s="56" t="s">
        <v>267</v>
      </c>
      <c r="B72" s="133" t="s">
        <v>46</v>
      </c>
      <c r="C72" s="57"/>
      <c r="D72" s="159"/>
      <c r="E72" s="160"/>
      <c r="F72" s="160"/>
      <c r="G72" s="161"/>
      <c r="H72" s="66"/>
      <c r="I72" s="64"/>
      <c r="J72" s="64"/>
      <c r="K72" s="67"/>
      <c r="L72" s="159"/>
      <c r="M72" s="160"/>
      <c r="N72" s="160"/>
      <c r="O72" s="161"/>
      <c r="P72" s="66"/>
      <c r="Q72" s="64"/>
      <c r="R72" s="64"/>
      <c r="S72" s="67"/>
      <c r="T72" s="159">
        <v>9</v>
      </c>
      <c r="U72" s="160">
        <v>0</v>
      </c>
      <c r="V72" s="160" t="s">
        <v>19</v>
      </c>
      <c r="W72" s="161">
        <v>4</v>
      </c>
      <c r="X72" s="66"/>
      <c r="Y72" s="64"/>
      <c r="Z72" s="64"/>
      <c r="AA72" s="67"/>
      <c r="AB72" s="159"/>
      <c r="AC72" s="160"/>
      <c r="AD72" s="160"/>
      <c r="AE72" s="161"/>
      <c r="AF72" s="57" t="s">
        <v>201</v>
      </c>
      <c r="AG72" s="57" t="s">
        <v>213</v>
      </c>
      <c r="AH72" s="54"/>
      <c r="AI72" s="54"/>
    </row>
    <row r="73" spans="1:35" s="55" customFormat="1" x14ac:dyDescent="0.2">
      <c r="A73" s="56" t="s">
        <v>268</v>
      </c>
      <c r="B73" s="133" t="s">
        <v>133</v>
      </c>
      <c r="C73" s="57"/>
      <c r="D73" s="159"/>
      <c r="E73" s="160"/>
      <c r="F73" s="160"/>
      <c r="G73" s="161"/>
      <c r="H73" s="66"/>
      <c r="I73" s="64"/>
      <c r="J73" s="64"/>
      <c r="K73" s="67"/>
      <c r="L73" s="159"/>
      <c r="M73" s="160"/>
      <c r="N73" s="160"/>
      <c r="O73" s="161"/>
      <c r="P73" s="66"/>
      <c r="Q73" s="64"/>
      <c r="R73" s="64"/>
      <c r="S73" s="67"/>
      <c r="T73" s="159">
        <v>18</v>
      </c>
      <c r="U73" s="160">
        <v>0</v>
      </c>
      <c r="V73" s="160" t="s">
        <v>19</v>
      </c>
      <c r="W73" s="161">
        <v>4</v>
      </c>
      <c r="X73" s="66"/>
      <c r="Y73" s="64"/>
      <c r="Z73" s="64"/>
      <c r="AA73" s="67"/>
      <c r="AB73" s="159"/>
      <c r="AC73" s="160"/>
      <c r="AD73" s="160"/>
      <c r="AE73" s="161"/>
      <c r="AF73" s="83" t="s">
        <v>196</v>
      </c>
      <c r="AG73" s="144" t="s">
        <v>335</v>
      </c>
      <c r="AH73" s="54"/>
      <c r="AI73" s="54"/>
    </row>
    <row r="74" spans="1:35" s="55" customFormat="1" x14ac:dyDescent="0.2">
      <c r="A74" s="56" t="s">
        <v>269</v>
      </c>
      <c r="B74" s="133" t="s">
        <v>134</v>
      </c>
      <c r="C74" s="57"/>
      <c r="D74" s="159"/>
      <c r="E74" s="160"/>
      <c r="F74" s="160"/>
      <c r="G74" s="161"/>
      <c r="H74" s="66"/>
      <c r="I74" s="64"/>
      <c r="J74" s="64"/>
      <c r="K74" s="67"/>
      <c r="L74" s="159"/>
      <c r="M74" s="160"/>
      <c r="N74" s="160"/>
      <c r="O74" s="161"/>
      <c r="P74" s="66"/>
      <c r="Q74" s="64"/>
      <c r="R74" s="64"/>
      <c r="S74" s="67"/>
      <c r="T74" s="159"/>
      <c r="U74" s="160"/>
      <c r="V74" s="160"/>
      <c r="W74" s="161"/>
      <c r="X74" s="66">
        <v>18</v>
      </c>
      <c r="Y74" s="64">
        <v>0</v>
      </c>
      <c r="Z74" s="64" t="s">
        <v>19</v>
      </c>
      <c r="AA74" s="67">
        <v>4</v>
      </c>
      <c r="AB74" s="159"/>
      <c r="AC74" s="160"/>
      <c r="AD74" s="160"/>
      <c r="AE74" s="161"/>
      <c r="AF74" s="83" t="s">
        <v>196</v>
      </c>
      <c r="AG74" s="144" t="s">
        <v>335</v>
      </c>
      <c r="AH74" s="54"/>
      <c r="AI74" s="54"/>
    </row>
    <row r="75" spans="1:35" s="55" customFormat="1" ht="13.5" thickBot="1" x14ac:dyDescent="0.25">
      <c r="A75" s="69" t="s">
        <v>270</v>
      </c>
      <c r="B75" s="134" t="s">
        <v>176</v>
      </c>
      <c r="C75" s="76"/>
      <c r="D75" s="174"/>
      <c r="E75" s="175"/>
      <c r="F75" s="175"/>
      <c r="G75" s="176"/>
      <c r="H75" s="93"/>
      <c r="I75" s="94"/>
      <c r="J75" s="94"/>
      <c r="K75" s="95"/>
      <c r="L75" s="174"/>
      <c r="M75" s="175"/>
      <c r="N75" s="175"/>
      <c r="O75" s="176"/>
      <c r="P75" s="93"/>
      <c r="Q75" s="94"/>
      <c r="R75" s="94"/>
      <c r="S75" s="95"/>
      <c r="T75" s="174"/>
      <c r="U75" s="175"/>
      <c r="V75" s="175"/>
      <c r="W75" s="176"/>
      <c r="X75" s="73">
        <v>9</v>
      </c>
      <c r="Y75" s="74">
        <v>0</v>
      </c>
      <c r="Z75" s="74" t="s">
        <v>19</v>
      </c>
      <c r="AA75" s="75">
        <v>4</v>
      </c>
      <c r="AB75" s="162"/>
      <c r="AC75" s="163"/>
      <c r="AD75" s="163"/>
      <c r="AE75" s="164"/>
      <c r="AF75" s="76" t="s">
        <v>196</v>
      </c>
      <c r="AG75" s="76" t="s">
        <v>170</v>
      </c>
      <c r="AH75" s="54"/>
      <c r="AI75" s="54"/>
    </row>
    <row r="76" spans="1:35" s="78" customFormat="1" ht="13.5" thickBot="1" x14ac:dyDescent="0.25">
      <c r="A76" s="191" t="s">
        <v>47</v>
      </c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3"/>
      <c r="AH76" s="77"/>
      <c r="AI76" s="77"/>
    </row>
    <row r="77" spans="1:35" s="55" customFormat="1" x14ac:dyDescent="0.2">
      <c r="A77" s="47" t="s">
        <v>271</v>
      </c>
      <c r="B77" s="132" t="s">
        <v>318</v>
      </c>
      <c r="C77" s="57" t="s">
        <v>28</v>
      </c>
      <c r="D77" s="172"/>
      <c r="E77" s="157"/>
      <c r="F77" s="157"/>
      <c r="G77" s="173"/>
      <c r="H77" s="49"/>
      <c r="I77" s="50"/>
      <c r="J77" s="50"/>
      <c r="K77" s="51"/>
      <c r="L77" s="157">
        <v>15</v>
      </c>
      <c r="M77" s="157">
        <v>0</v>
      </c>
      <c r="N77" s="157" t="s">
        <v>19</v>
      </c>
      <c r="O77" s="173">
        <v>4</v>
      </c>
      <c r="P77" s="49"/>
      <c r="Q77" s="50"/>
      <c r="R77" s="50"/>
      <c r="S77" s="51"/>
      <c r="T77" s="172"/>
      <c r="U77" s="157"/>
      <c r="V77" s="157"/>
      <c r="W77" s="173"/>
      <c r="X77" s="49"/>
      <c r="Y77" s="50"/>
      <c r="Z77" s="50"/>
      <c r="AA77" s="51"/>
      <c r="AB77" s="153"/>
      <c r="AC77" s="154"/>
      <c r="AD77" s="154"/>
      <c r="AE77" s="155"/>
      <c r="AF77" s="145" t="s">
        <v>324</v>
      </c>
      <c r="AG77" s="48" t="s">
        <v>198</v>
      </c>
      <c r="AH77" s="54"/>
      <c r="AI77" s="54"/>
    </row>
    <row r="78" spans="1:35" s="55" customFormat="1" ht="13.5" thickBot="1" x14ac:dyDescent="0.25">
      <c r="A78" s="69" t="s">
        <v>272</v>
      </c>
      <c r="B78" s="134" t="s">
        <v>319</v>
      </c>
      <c r="C78" s="57" t="s">
        <v>28</v>
      </c>
      <c r="D78" s="169"/>
      <c r="E78" s="170"/>
      <c r="F78" s="170"/>
      <c r="G78" s="171"/>
      <c r="H78" s="70"/>
      <c r="I78" s="71"/>
      <c r="J78" s="71"/>
      <c r="K78" s="72"/>
      <c r="L78" s="169"/>
      <c r="M78" s="170"/>
      <c r="N78" s="170"/>
      <c r="O78" s="171"/>
      <c r="P78" s="70">
        <v>15</v>
      </c>
      <c r="Q78" s="71">
        <v>0</v>
      </c>
      <c r="R78" s="71" t="s">
        <v>19</v>
      </c>
      <c r="S78" s="72">
        <v>3</v>
      </c>
      <c r="T78" s="169"/>
      <c r="U78" s="170"/>
      <c r="V78" s="170"/>
      <c r="W78" s="171"/>
      <c r="X78" s="70"/>
      <c r="Y78" s="71"/>
      <c r="Z78" s="71"/>
      <c r="AA78" s="72"/>
      <c r="AB78" s="162"/>
      <c r="AC78" s="163"/>
      <c r="AD78" s="163"/>
      <c r="AE78" s="164"/>
      <c r="AF78" s="146" t="s">
        <v>324</v>
      </c>
      <c r="AG78" s="76" t="s">
        <v>214</v>
      </c>
      <c r="AH78" s="54"/>
      <c r="AI78" s="54"/>
    </row>
    <row r="79" spans="1:35" s="78" customFormat="1" ht="13.5" thickBot="1" x14ac:dyDescent="0.25">
      <c r="A79" s="191" t="s">
        <v>48</v>
      </c>
      <c r="B79" s="192"/>
      <c r="C79" s="192"/>
      <c r="D79" s="192"/>
      <c r="E79" s="192"/>
      <c r="F79" s="192"/>
      <c r="G79" s="192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3"/>
      <c r="AH79" s="77"/>
      <c r="AI79" s="77"/>
    </row>
    <row r="80" spans="1:35" s="55" customFormat="1" ht="38.25" x14ac:dyDescent="0.2">
      <c r="A80" s="47" t="s">
        <v>273</v>
      </c>
      <c r="B80" s="132" t="s">
        <v>49</v>
      </c>
      <c r="C80" s="79" t="s">
        <v>322</v>
      </c>
      <c r="D80" s="172"/>
      <c r="E80" s="157"/>
      <c r="F80" s="157"/>
      <c r="G80" s="173"/>
      <c r="H80" s="49"/>
      <c r="I80" s="50"/>
      <c r="J80" s="50"/>
      <c r="K80" s="51"/>
      <c r="L80" s="172"/>
      <c r="M80" s="157"/>
      <c r="N80" s="157"/>
      <c r="O80" s="173"/>
      <c r="P80" s="49"/>
      <c r="Q80" s="50"/>
      <c r="R80" s="50"/>
      <c r="S80" s="51"/>
      <c r="T80" s="172"/>
      <c r="U80" s="157"/>
      <c r="V80" s="157"/>
      <c r="W80" s="173"/>
      <c r="X80" s="49">
        <v>15</v>
      </c>
      <c r="Y80" s="50">
        <v>0</v>
      </c>
      <c r="Z80" s="50" t="s">
        <v>19</v>
      </c>
      <c r="AA80" s="51">
        <v>3</v>
      </c>
      <c r="AB80" s="153"/>
      <c r="AC80" s="154"/>
      <c r="AD80" s="154"/>
      <c r="AE80" s="155"/>
      <c r="AF80" s="147" t="s">
        <v>324</v>
      </c>
      <c r="AG80" s="48" t="s">
        <v>150</v>
      </c>
      <c r="AH80" s="54"/>
      <c r="AI80" s="54"/>
    </row>
    <row r="81" spans="1:35" s="55" customFormat="1" ht="13.5" thickBot="1" x14ac:dyDescent="0.25">
      <c r="A81" s="69" t="s">
        <v>274</v>
      </c>
      <c r="B81" s="134" t="s">
        <v>50</v>
      </c>
      <c r="C81" s="76"/>
      <c r="D81" s="177"/>
      <c r="E81" s="163"/>
      <c r="F81" s="163"/>
      <c r="G81" s="178"/>
      <c r="H81" s="70"/>
      <c r="I81" s="71"/>
      <c r="J81" s="71"/>
      <c r="K81" s="72"/>
      <c r="L81" s="177"/>
      <c r="M81" s="163"/>
      <c r="N81" s="163"/>
      <c r="O81" s="178"/>
      <c r="P81" s="70"/>
      <c r="Q81" s="71"/>
      <c r="R81" s="71"/>
      <c r="S81" s="72"/>
      <c r="T81" s="177"/>
      <c r="U81" s="163"/>
      <c r="V81" s="163"/>
      <c r="W81" s="178"/>
      <c r="X81" s="70">
        <v>9</v>
      </c>
      <c r="Y81" s="71">
        <v>0</v>
      </c>
      <c r="Z81" s="71" t="s">
        <v>19</v>
      </c>
      <c r="AA81" s="72">
        <v>2</v>
      </c>
      <c r="AB81" s="162"/>
      <c r="AC81" s="163"/>
      <c r="AD81" s="163"/>
      <c r="AE81" s="164"/>
      <c r="AF81" s="76" t="s">
        <v>95</v>
      </c>
      <c r="AG81" s="76" t="s">
        <v>199</v>
      </c>
      <c r="AH81" s="54"/>
      <c r="AI81" s="54"/>
    </row>
    <row r="82" spans="1:35" s="78" customFormat="1" ht="13.5" thickBot="1" x14ac:dyDescent="0.25">
      <c r="A82" s="204" t="s">
        <v>51</v>
      </c>
      <c r="B82" s="205"/>
      <c r="C82" s="205"/>
      <c r="D82" s="205"/>
      <c r="E82" s="205"/>
      <c r="F82" s="205"/>
      <c r="G82" s="205"/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205"/>
      <c r="Y82" s="205"/>
      <c r="Z82" s="205"/>
      <c r="AA82" s="205"/>
      <c r="AB82" s="206"/>
      <c r="AC82" s="206"/>
      <c r="AD82" s="206"/>
      <c r="AE82" s="206"/>
      <c r="AF82" s="205"/>
      <c r="AG82" s="207"/>
      <c r="AH82" s="77"/>
      <c r="AI82" s="77"/>
    </row>
    <row r="83" spans="1:35" s="55" customFormat="1" x14ac:dyDescent="0.2">
      <c r="A83" s="47" t="s">
        <v>275</v>
      </c>
      <c r="B83" s="96" t="s">
        <v>135</v>
      </c>
      <c r="C83" s="48"/>
      <c r="D83" s="153"/>
      <c r="E83" s="154"/>
      <c r="F83" s="154"/>
      <c r="G83" s="155"/>
      <c r="H83" s="49"/>
      <c r="I83" s="50"/>
      <c r="J83" s="50"/>
      <c r="K83" s="51"/>
      <c r="L83" s="153"/>
      <c r="M83" s="154"/>
      <c r="N83" s="154"/>
      <c r="O83" s="155"/>
      <c r="P83" s="49">
        <v>5</v>
      </c>
      <c r="Q83" s="50">
        <v>0</v>
      </c>
      <c r="R83" s="50" t="s">
        <v>25</v>
      </c>
      <c r="S83" s="51">
        <v>2</v>
      </c>
      <c r="T83" s="153"/>
      <c r="U83" s="154"/>
      <c r="V83" s="154"/>
      <c r="W83" s="155"/>
      <c r="X83" s="49"/>
      <c r="Y83" s="50"/>
      <c r="Z83" s="50"/>
      <c r="AA83" s="51"/>
      <c r="AB83" s="153"/>
      <c r="AC83" s="154"/>
      <c r="AD83" s="154"/>
      <c r="AE83" s="155"/>
      <c r="AF83" s="48" t="s">
        <v>104</v>
      </c>
      <c r="AG83" s="80" t="s">
        <v>103</v>
      </c>
      <c r="AH83" s="54"/>
      <c r="AI83" s="54"/>
    </row>
    <row r="84" spans="1:35" s="55" customFormat="1" x14ac:dyDescent="0.2">
      <c r="A84" s="56" t="s">
        <v>276</v>
      </c>
      <c r="B84" s="97" t="s">
        <v>136</v>
      </c>
      <c r="C84" s="57"/>
      <c r="D84" s="159"/>
      <c r="E84" s="160"/>
      <c r="F84" s="160"/>
      <c r="G84" s="161"/>
      <c r="H84" s="63"/>
      <c r="I84" s="64"/>
      <c r="J84" s="64"/>
      <c r="K84" s="65"/>
      <c r="L84" s="159"/>
      <c r="M84" s="160"/>
      <c r="N84" s="160"/>
      <c r="O84" s="161"/>
      <c r="P84" s="63"/>
      <c r="Q84" s="64"/>
      <c r="R84" s="64"/>
      <c r="S84" s="65"/>
      <c r="T84" s="159">
        <v>10</v>
      </c>
      <c r="U84" s="160">
        <v>0</v>
      </c>
      <c r="V84" s="160" t="s">
        <v>25</v>
      </c>
      <c r="W84" s="161">
        <v>3</v>
      </c>
      <c r="X84" s="63"/>
      <c r="Y84" s="64"/>
      <c r="Z84" s="64"/>
      <c r="AA84" s="65"/>
      <c r="AB84" s="159"/>
      <c r="AC84" s="160"/>
      <c r="AD84" s="160"/>
      <c r="AE84" s="161"/>
      <c r="AF84" s="57" t="s">
        <v>104</v>
      </c>
      <c r="AG84" s="83" t="s">
        <v>103</v>
      </c>
      <c r="AH84" s="54"/>
      <c r="AI84" s="54"/>
    </row>
    <row r="85" spans="1:35" s="55" customFormat="1" x14ac:dyDescent="0.2">
      <c r="A85" s="56" t="s">
        <v>277</v>
      </c>
      <c r="B85" s="97" t="s">
        <v>137</v>
      </c>
      <c r="C85" s="57"/>
      <c r="D85" s="159"/>
      <c r="E85" s="160"/>
      <c r="F85" s="160"/>
      <c r="G85" s="161"/>
      <c r="H85" s="63"/>
      <c r="I85" s="64"/>
      <c r="J85" s="64"/>
      <c r="K85" s="65"/>
      <c r="L85" s="159"/>
      <c r="M85" s="160"/>
      <c r="N85" s="160"/>
      <c r="O85" s="161"/>
      <c r="P85" s="63"/>
      <c r="Q85" s="64"/>
      <c r="R85" s="64"/>
      <c r="S85" s="65"/>
      <c r="T85" s="159"/>
      <c r="U85" s="160"/>
      <c r="V85" s="160"/>
      <c r="W85" s="161"/>
      <c r="X85" s="63">
        <v>15</v>
      </c>
      <c r="Y85" s="64">
        <v>0</v>
      </c>
      <c r="Z85" s="64" t="s">
        <v>25</v>
      </c>
      <c r="AA85" s="65">
        <v>4</v>
      </c>
      <c r="AB85" s="159"/>
      <c r="AC85" s="160"/>
      <c r="AD85" s="160"/>
      <c r="AE85" s="161"/>
      <c r="AF85" s="57" t="s">
        <v>104</v>
      </c>
      <c r="AG85" s="83" t="s">
        <v>103</v>
      </c>
      <c r="AH85" s="54"/>
      <c r="AI85" s="54"/>
    </row>
    <row r="86" spans="1:35" s="55" customFormat="1" x14ac:dyDescent="0.2">
      <c r="A86" s="56" t="s">
        <v>278</v>
      </c>
      <c r="B86" s="97" t="s">
        <v>138</v>
      </c>
      <c r="C86" s="57"/>
      <c r="D86" s="159"/>
      <c r="E86" s="160"/>
      <c r="F86" s="160"/>
      <c r="G86" s="161"/>
      <c r="H86" s="63"/>
      <c r="I86" s="64"/>
      <c r="J86" s="64"/>
      <c r="K86" s="65"/>
      <c r="L86" s="159"/>
      <c r="M86" s="160"/>
      <c r="N86" s="160"/>
      <c r="O86" s="161"/>
      <c r="P86" s="63"/>
      <c r="Q86" s="64"/>
      <c r="R86" s="64"/>
      <c r="S86" s="65"/>
      <c r="T86" s="159"/>
      <c r="U86" s="160"/>
      <c r="V86" s="160"/>
      <c r="W86" s="161"/>
      <c r="X86" s="63"/>
      <c r="Y86" s="64"/>
      <c r="Z86" s="64"/>
      <c r="AA86" s="65"/>
      <c r="AB86" s="159">
        <v>18</v>
      </c>
      <c r="AC86" s="160">
        <v>0</v>
      </c>
      <c r="AD86" s="160" t="s">
        <v>25</v>
      </c>
      <c r="AE86" s="161">
        <v>6</v>
      </c>
      <c r="AF86" s="57" t="s">
        <v>104</v>
      </c>
      <c r="AG86" s="83" t="s">
        <v>103</v>
      </c>
      <c r="AH86" s="54"/>
      <c r="AI86" s="54"/>
    </row>
    <row r="87" spans="1:35" s="55" customFormat="1" x14ac:dyDescent="0.2">
      <c r="A87" s="56" t="s">
        <v>279</v>
      </c>
      <c r="B87" s="97" t="s">
        <v>182</v>
      </c>
      <c r="C87" s="57"/>
      <c r="D87" s="159">
        <v>0</v>
      </c>
      <c r="E87" s="160">
        <v>22</v>
      </c>
      <c r="F87" s="160" t="s">
        <v>25</v>
      </c>
      <c r="G87" s="161">
        <v>0</v>
      </c>
      <c r="H87" s="63"/>
      <c r="I87" s="64"/>
      <c r="J87" s="64"/>
      <c r="K87" s="65"/>
      <c r="L87" s="159"/>
      <c r="M87" s="160"/>
      <c r="N87" s="160"/>
      <c r="O87" s="161"/>
      <c r="P87" s="63"/>
      <c r="Q87" s="64"/>
      <c r="R87" s="64"/>
      <c r="S87" s="65"/>
      <c r="T87" s="159"/>
      <c r="U87" s="160"/>
      <c r="V87" s="160"/>
      <c r="W87" s="161"/>
      <c r="X87" s="63"/>
      <c r="Y87" s="64"/>
      <c r="Z87" s="64"/>
      <c r="AA87" s="65"/>
      <c r="AB87" s="159"/>
      <c r="AC87" s="160"/>
      <c r="AD87" s="160"/>
      <c r="AE87" s="161"/>
      <c r="AF87" s="144" t="s">
        <v>333</v>
      </c>
      <c r="AG87" s="83" t="s">
        <v>153</v>
      </c>
      <c r="AH87" s="54"/>
      <c r="AI87" s="54"/>
    </row>
    <row r="88" spans="1:35" s="55" customFormat="1" x14ac:dyDescent="0.2">
      <c r="A88" s="56" t="s">
        <v>279</v>
      </c>
      <c r="B88" s="97" t="s">
        <v>118</v>
      </c>
      <c r="C88" s="57"/>
      <c r="D88" s="159">
        <v>0</v>
      </c>
      <c r="E88" s="160">
        <v>20</v>
      </c>
      <c r="F88" s="160" t="s">
        <v>25</v>
      </c>
      <c r="G88" s="161">
        <v>2</v>
      </c>
      <c r="H88" s="63"/>
      <c r="I88" s="64"/>
      <c r="J88" s="64"/>
      <c r="K88" s="65"/>
      <c r="L88" s="159"/>
      <c r="M88" s="160"/>
      <c r="N88" s="160"/>
      <c r="O88" s="161"/>
      <c r="P88" s="63"/>
      <c r="Q88" s="64"/>
      <c r="R88" s="64"/>
      <c r="S88" s="65"/>
      <c r="T88" s="159"/>
      <c r="U88" s="160"/>
      <c r="V88" s="160"/>
      <c r="W88" s="161"/>
      <c r="X88" s="63"/>
      <c r="Y88" s="64"/>
      <c r="Z88" s="64"/>
      <c r="AA88" s="65"/>
      <c r="AB88" s="159"/>
      <c r="AC88" s="160"/>
      <c r="AD88" s="160"/>
      <c r="AE88" s="161"/>
      <c r="AF88" s="144" t="s">
        <v>333</v>
      </c>
      <c r="AG88" s="83" t="s">
        <v>153</v>
      </c>
      <c r="AH88" s="54"/>
      <c r="AI88" s="54"/>
    </row>
    <row r="89" spans="1:35" s="55" customFormat="1" x14ac:dyDescent="0.2">
      <c r="A89" s="56" t="s">
        <v>280</v>
      </c>
      <c r="B89" s="97" t="s">
        <v>119</v>
      </c>
      <c r="C89" s="57" t="s">
        <v>118</v>
      </c>
      <c r="D89" s="159"/>
      <c r="E89" s="160"/>
      <c r="F89" s="160"/>
      <c r="G89" s="161"/>
      <c r="H89" s="63">
        <v>0</v>
      </c>
      <c r="I89" s="64">
        <v>20</v>
      </c>
      <c r="J89" s="64" t="s">
        <v>25</v>
      </c>
      <c r="K89" s="65">
        <v>2</v>
      </c>
      <c r="L89" s="159"/>
      <c r="M89" s="160"/>
      <c r="N89" s="160"/>
      <c r="O89" s="161"/>
      <c r="P89" s="63"/>
      <c r="Q89" s="64"/>
      <c r="R89" s="64"/>
      <c r="S89" s="65"/>
      <c r="T89" s="159"/>
      <c r="U89" s="160"/>
      <c r="V89" s="160"/>
      <c r="W89" s="161"/>
      <c r="X89" s="63"/>
      <c r="Y89" s="64"/>
      <c r="Z89" s="64"/>
      <c r="AA89" s="65"/>
      <c r="AB89" s="159"/>
      <c r="AC89" s="160"/>
      <c r="AD89" s="160"/>
      <c r="AE89" s="161"/>
      <c r="AF89" s="144" t="s">
        <v>333</v>
      </c>
      <c r="AG89" s="83" t="s">
        <v>153</v>
      </c>
      <c r="AH89" s="54"/>
      <c r="AI89" s="54"/>
    </row>
    <row r="90" spans="1:35" s="54" customFormat="1" x14ac:dyDescent="0.2">
      <c r="A90" s="56" t="s">
        <v>281</v>
      </c>
      <c r="B90" s="97" t="s">
        <v>178</v>
      </c>
      <c r="C90" s="57"/>
      <c r="D90" s="159"/>
      <c r="E90" s="160"/>
      <c r="F90" s="160"/>
      <c r="G90" s="161"/>
      <c r="H90" s="63"/>
      <c r="I90" s="64"/>
      <c r="J90" s="64"/>
      <c r="K90" s="65"/>
      <c r="L90" s="159">
        <v>0</v>
      </c>
      <c r="M90" s="160">
        <v>20</v>
      </c>
      <c r="N90" s="160" t="s">
        <v>25</v>
      </c>
      <c r="O90" s="161">
        <v>2</v>
      </c>
      <c r="P90" s="63"/>
      <c r="Q90" s="64"/>
      <c r="R90" s="64"/>
      <c r="S90" s="65"/>
      <c r="T90" s="159"/>
      <c r="U90" s="160"/>
      <c r="V90" s="160"/>
      <c r="W90" s="161"/>
      <c r="X90" s="63"/>
      <c r="Y90" s="64"/>
      <c r="Z90" s="64"/>
      <c r="AA90" s="65"/>
      <c r="AB90" s="159"/>
      <c r="AC90" s="160"/>
      <c r="AD90" s="160"/>
      <c r="AE90" s="161"/>
      <c r="AF90" s="144" t="s">
        <v>333</v>
      </c>
      <c r="AG90" s="83" t="s">
        <v>153</v>
      </c>
    </row>
    <row r="91" spans="1:35" s="54" customFormat="1" ht="13.5" thickBot="1" x14ac:dyDescent="0.25">
      <c r="A91" s="69" t="s">
        <v>283</v>
      </c>
      <c r="B91" s="98" t="s">
        <v>181</v>
      </c>
      <c r="C91" s="76"/>
      <c r="D91" s="162"/>
      <c r="E91" s="163"/>
      <c r="F91" s="163"/>
      <c r="G91" s="164"/>
      <c r="H91" s="70"/>
      <c r="I91" s="71"/>
      <c r="J91" s="71"/>
      <c r="K91" s="72"/>
      <c r="L91" s="162">
        <v>0</v>
      </c>
      <c r="M91" s="163">
        <v>0</v>
      </c>
      <c r="N91" s="163" t="s">
        <v>179</v>
      </c>
      <c r="O91" s="164">
        <v>0</v>
      </c>
      <c r="P91" s="70"/>
      <c r="Q91" s="71"/>
      <c r="R91" s="71"/>
      <c r="S91" s="72"/>
      <c r="T91" s="162"/>
      <c r="U91" s="163"/>
      <c r="V91" s="163"/>
      <c r="W91" s="164"/>
      <c r="X91" s="70"/>
      <c r="Y91" s="71"/>
      <c r="Z91" s="71"/>
      <c r="AA91" s="72"/>
      <c r="AB91" s="162"/>
      <c r="AC91" s="163"/>
      <c r="AD91" s="163"/>
      <c r="AE91" s="164"/>
      <c r="AF91" s="146" t="s">
        <v>333</v>
      </c>
      <c r="AG91" s="90" t="s">
        <v>153</v>
      </c>
    </row>
    <row r="92" spans="1:35" s="78" customFormat="1" ht="13.5" thickBot="1" x14ac:dyDescent="0.25">
      <c r="A92" s="204" t="s">
        <v>52</v>
      </c>
      <c r="B92" s="209"/>
      <c r="C92" s="209"/>
      <c r="D92" s="209"/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0"/>
      <c r="AH92" s="77"/>
      <c r="AI92" s="77"/>
    </row>
    <row r="93" spans="1:35" s="55" customFormat="1" x14ac:dyDescent="0.2">
      <c r="A93" s="47" t="s">
        <v>284</v>
      </c>
      <c r="B93" s="132" t="s">
        <v>219</v>
      </c>
      <c r="C93" s="48"/>
      <c r="D93" s="153">
        <v>0</v>
      </c>
      <c r="E93" s="154">
        <v>8</v>
      </c>
      <c r="F93" s="154" t="s">
        <v>25</v>
      </c>
      <c r="G93" s="155">
        <v>0</v>
      </c>
      <c r="H93" s="49"/>
      <c r="I93" s="50"/>
      <c r="J93" s="50"/>
      <c r="K93" s="51"/>
      <c r="L93" s="153"/>
      <c r="M93" s="154"/>
      <c r="N93" s="154"/>
      <c r="O93" s="155"/>
      <c r="P93" s="49"/>
      <c r="Q93" s="50"/>
      <c r="R93" s="50"/>
      <c r="S93" s="51"/>
      <c r="T93" s="153"/>
      <c r="U93" s="154"/>
      <c r="V93" s="154"/>
      <c r="W93" s="155"/>
      <c r="X93" s="49"/>
      <c r="Y93" s="50"/>
      <c r="Z93" s="50"/>
      <c r="AA93" s="51"/>
      <c r="AB93" s="153"/>
      <c r="AC93" s="154"/>
      <c r="AD93" s="154"/>
      <c r="AE93" s="155"/>
      <c r="AF93" s="48" t="s">
        <v>186</v>
      </c>
      <c r="AG93" s="83" t="s">
        <v>195</v>
      </c>
      <c r="AH93" s="54"/>
      <c r="AI93" s="54"/>
    </row>
    <row r="94" spans="1:35" s="55" customFormat="1" x14ac:dyDescent="0.2">
      <c r="A94" s="56" t="s">
        <v>285</v>
      </c>
      <c r="B94" s="133" t="s">
        <v>220</v>
      </c>
      <c r="C94" s="57"/>
      <c r="D94" s="159"/>
      <c r="E94" s="160"/>
      <c r="F94" s="160"/>
      <c r="G94" s="161"/>
      <c r="H94" s="63">
        <v>0</v>
      </c>
      <c r="I94" s="64">
        <v>8</v>
      </c>
      <c r="J94" s="64" t="s">
        <v>25</v>
      </c>
      <c r="K94" s="65">
        <v>0</v>
      </c>
      <c r="L94" s="159"/>
      <c r="M94" s="160"/>
      <c r="N94" s="160"/>
      <c r="O94" s="161"/>
      <c r="P94" s="58"/>
      <c r="Q94" s="59"/>
      <c r="R94" s="59"/>
      <c r="S94" s="60"/>
      <c r="T94" s="156"/>
      <c r="U94" s="157"/>
      <c r="V94" s="157"/>
      <c r="W94" s="158"/>
      <c r="X94" s="58"/>
      <c r="Y94" s="59"/>
      <c r="Z94" s="59"/>
      <c r="AA94" s="60"/>
      <c r="AB94" s="156"/>
      <c r="AC94" s="157"/>
      <c r="AD94" s="157"/>
      <c r="AE94" s="158"/>
      <c r="AF94" s="57" t="s">
        <v>186</v>
      </c>
      <c r="AG94" s="83" t="s">
        <v>195</v>
      </c>
      <c r="AH94" s="54"/>
      <c r="AI94" s="54"/>
    </row>
    <row r="95" spans="1:35" s="55" customFormat="1" x14ac:dyDescent="0.2">
      <c r="A95" s="56" t="s">
        <v>286</v>
      </c>
      <c r="B95" s="133" t="s">
        <v>207</v>
      </c>
      <c r="C95" s="57"/>
      <c r="D95" s="179"/>
      <c r="E95" s="170"/>
      <c r="F95" s="170"/>
      <c r="G95" s="180"/>
      <c r="H95" s="63"/>
      <c r="I95" s="64"/>
      <c r="J95" s="64"/>
      <c r="K95" s="65"/>
      <c r="L95" s="179">
        <v>0</v>
      </c>
      <c r="M95" s="170">
        <v>8</v>
      </c>
      <c r="N95" s="170" t="s">
        <v>25</v>
      </c>
      <c r="O95" s="180">
        <v>0</v>
      </c>
      <c r="P95" s="101"/>
      <c r="Q95" s="102"/>
      <c r="R95" s="102"/>
      <c r="S95" s="103"/>
      <c r="T95" s="181"/>
      <c r="U95" s="182"/>
      <c r="V95" s="182"/>
      <c r="W95" s="183"/>
      <c r="X95" s="101"/>
      <c r="Y95" s="102"/>
      <c r="Z95" s="102"/>
      <c r="AA95" s="103"/>
      <c r="AB95" s="181"/>
      <c r="AC95" s="182"/>
      <c r="AD95" s="182"/>
      <c r="AE95" s="183"/>
      <c r="AF95" s="104" t="s">
        <v>186</v>
      </c>
      <c r="AG95" s="83" t="s">
        <v>195</v>
      </c>
      <c r="AH95" s="54"/>
      <c r="AI95" s="54"/>
    </row>
    <row r="96" spans="1:35" s="55" customFormat="1" x14ac:dyDescent="0.2">
      <c r="A96" s="56" t="s">
        <v>287</v>
      </c>
      <c r="B96" s="133" t="s">
        <v>208</v>
      </c>
      <c r="C96" s="57"/>
      <c r="D96" s="179"/>
      <c r="E96" s="170"/>
      <c r="F96" s="170"/>
      <c r="G96" s="180"/>
      <c r="H96" s="63"/>
      <c r="I96" s="64"/>
      <c r="J96" s="64"/>
      <c r="K96" s="65"/>
      <c r="L96" s="159"/>
      <c r="M96" s="160"/>
      <c r="N96" s="160"/>
      <c r="O96" s="161"/>
      <c r="P96" s="63">
        <v>0</v>
      </c>
      <c r="Q96" s="64">
        <v>8</v>
      </c>
      <c r="R96" s="64" t="s">
        <v>25</v>
      </c>
      <c r="S96" s="65">
        <v>0</v>
      </c>
      <c r="T96" s="159"/>
      <c r="U96" s="160"/>
      <c r="V96" s="160"/>
      <c r="W96" s="161"/>
      <c r="X96" s="63"/>
      <c r="Y96" s="64"/>
      <c r="Z96" s="64"/>
      <c r="AA96" s="65"/>
      <c r="AB96" s="159"/>
      <c r="AC96" s="160"/>
      <c r="AD96" s="160"/>
      <c r="AE96" s="161"/>
      <c r="AF96" s="104" t="s">
        <v>186</v>
      </c>
      <c r="AG96" s="83" t="s">
        <v>195</v>
      </c>
      <c r="AH96" s="54"/>
      <c r="AI96" s="54"/>
    </row>
    <row r="97" spans="1:35" s="55" customFormat="1" ht="64.5" thickBot="1" x14ac:dyDescent="0.25">
      <c r="A97" s="69" t="s">
        <v>288</v>
      </c>
      <c r="B97" s="133" t="s">
        <v>56</v>
      </c>
      <c r="C97" s="82" t="s">
        <v>228</v>
      </c>
      <c r="D97" s="179"/>
      <c r="E97" s="170"/>
      <c r="F97" s="170"/>
      <c r="G97" s="180"/>
      <c r="H97" s="99"/>
      <c r="I97" s="74"/>
      <c r="J97" s="74"/>
      <c r="K97" s="100"/>
      <c r="L97" s="179"/>
      <c r="M97" s="170"/>
      <c r="N97" s="170"/>
      <c r="O97" s="180"/>
      <c r="P97" s="99"/>
      <c r="Q97" s="74"/>
      <c r="R97" s="74"/>
      <c r="S97" s="100"/>
      <c r="T97" s="179"/>
      <c r="U97" s="170"/>
      <c r="V97" s="170"/>
      <c r="W97" s="180"/>
      <c r="X97" s="99"/>
      <c r="Y97" s="74"/>
      <c r="Z97" s="74"/>
      <c r="AA97" s="100"/>
      <c r="AB97" s="179">
        <v>0</v>
      </c>
      <c r="AC97" s="170">
        <v>160</v>
      </c>
      <c r="AD97" s="170" t="s">
        <v>25</v>
      </c>
      <c r="AE97" s="180">
        <v>30</v>
      </c>
      <c r="AF97" s="76" t="s">
        <v>186</v>
      </c>
      <c r="AG97" s="83" t="s">
        <v>195</v>
      </c>
      <c r="AH97" s="54"/>
      <c r="AI97" s="54"/>
    </row>
    <row r="98" spans="1:35" s="78" customFormat="1" ht="13.5" thickBot="1" x14ac:dyDescent="0.25">
      <c r="A98" s="141"/>
      <c r="B98" s="106" t="s">
        <v>161</v>
      </c>
      <c r="C98" s="107">
        <f>G98+K98+O98+S98+W98+AA98+AE98</f>
        <v>194</v>
      </c>
      <c r="D98" s="108">
        <f>SUM(D27:D97)</f>
        <v>148</v>
      </c>
      <c r="E98" s="109">
        <f>SUM(E27:E97)</f>
        <v>50</v>
      </c>
      <c r="F98" s="109"/>
      <c r="G98" s="110">
        <f>SUM(G27:G97)</f>
        <v>33</v>
      </c>
      <c r="H98" s="108">
        <f>SUM(H27:H97)</f>
        <v>126</v>
      </c>
      <c r="I98" s="109">
        <f>SUM(I27:I97)</f>
        <v>28</v>
      </c>
      <c r="J98" s="109"/>
      <c r="K98" s="110">
        <f>SUM(K27:K97)</f>
        <v>26</v>
      </c>
      <c r="L98" s="108">
        <f>SUM(L27:L97)</f>
        <v>118</v>
      </c>
      <c r="M98" s="109">
        <f>SUM(M27:M97)</f>
        <v>28</v>
      </c>
      <c r="N98" s="109"/>
      <c r="O98" s="110">
        <f>SUM(O27:O97)</f>
        <v>27</v>
      </c>
      <c r="P98" s="108">
        <f>SUM(P27:P97)</f>
        <v>125</v>
      </c>
      <c r="Q98" s="109">
        <f>SUM(Q27:Q97)</f>
        <v>8</v>
      </c>
      <c r="R98" s="109"/>
      <c r="S98" s="110">
        <f>SUM(S27:S97)</f>
        <v>28</v>
      </c>
      <c r="T98" s="108">
        <f>SUM(T27:T97)</f>
        <v>91</v>
      </c>
      <c r="U98" s="109">
        <f>SUM(U27:U97)</f>
        <v>0</v>
      </c>
      <c r="V98" s="109"/>
      <c r="W98" s="110">
        <f>SUM(W27:W97)</f>
        <v>23</v>
      </c>
      <c r="X98" s="108">
        <f>SUM(X27:X97)</f>
        <v>90</v>
      </c>
      <c r="Y98" s="109">
        <f>SUM(Y27:Y97)</f>
        <v>0</v>
      </c>
      <c r="Z98" s="109"/>
      <c r="AA98" s="110">
        <f>SUM(AA27:AA97)</f>
        <v>21</v>
      </c>
      <c r="AB98" s="108">
        <f>SUM(AB27:AB97)</f>
        <v>18</v>
      </c>
      <c r="AC98" s="109">
        <f>SUM(AC27:AC97)</f>
        <v>160</v>
      </c>
      <c r="AD98" s="109"/>
      <c r="AE98" s="110">
        <f>SUM(AE27:AE97)</f>
        <v>36</v>
      </c>
      <c r="AF98" s="105"/>
      <c r="AG98" s="110"/>
      <c r="AH98" s="77"/>
      <c r="AI98" s="77"/>
    </row>
    <row r="99" spans="1:35" s="78" customFormat="1" ht="16.5" thickBot="1" x14ac:dyDescent="0.25">
      <c r="A99" s="201" t="s">
        <v>57</v>
      </c>
      <c r="B99" s="202"/>
      <c r="C99" s="202"/>
      <c r="D99" s="202"/>
      <c r="E99" s="202"/>
      <c r="F99" s="202"/>
      <c r="G99" s="202"/>
      <c r="H99" s="202"/>
      <c r="I99" s="202"/>
      <c r="J99" s="202"/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3"/>
      <c r="AH99" s="77"/>
      <c r="AI99" s="77"/>
    </row>
    <row r="100" spans="1:35" s="78" customFormat="1" ht="13.5" thickBot="1" x14ac:dyDescent="0.25">
      <c r="A100" s="208" t="s">
        <v>53</v>
      </c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7"/>
      <c r="AH100" s="77"/>
      <c r="AI100" s="77"/>
    </row>
    <row r="101" spans="1:35" s="78" customFormat="1" ht="13.5" thickBot="1" x14ac:dyDescent="0.25">
      <c r="A101" s="195" t="s">
        <v>58</v>
      </c>
      <c r="B101" s="196"/>
      <c r="C101" s="196"/>
      <c r="D101" s="196"/>
      <c r="E101" s="196"/>
      <c r="F101" s="196"/>
      <c r="G101" s="196"/>
      <c r="H101" s="196"/>
      <c r="I101" s="196"/>
      <c r="J101" s="196"/>
      <c r="K101" s="196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6"/>
      <c r="AG101" s="197"/>
      <c r="AH101" s="77"/>
      <c r="AI101" s="77"/>
    </row>
    <row r="102" spans="1:35" s="55" customFormat="1" x14ac:dyDescent="0.2">
      <c r="A102" s="47" t="s">
        <v>289</v>
      </c>
      <c r="B102" s="132" t="s">
        <v>54</v>
      </c>
      <c r="C102" s="48" t="s">
        <v>121</v>
      </c>
      <c r="D102" s="165"/>
      <c r="E102" s="154"/>
      <c r="F102" s="154"/>
      <c r="G102" s="166"/>
      <c r="H102" s="49"/>
      <c r="I102" s="50"/>
      <c r="J102" s="50"/>
      <c r="K102" s="51"/>
      <c r="L102" s="165"/>
      <c r="M102" s="154"/>
      <c r="N102" s="154"/>
      <c r="O102" s="166"/>
      <c r="P102" s="49"/>
      <c r="Q102" s="50"/>
      <c r="R102" s="50"/>
      <c r="S102" s="51"/>
      <c r="T102" s="165">
        <v>9</v>
      </c>
      <c r="U102" s="154">
        <v>0</v>
      </c>
      <c r="V102" s="154" t="s">
        <v>25</v>
      </c>
      <c r="W102" s="166">
        <v>2</v>
      </c>
      <c r="X102" s="49"/>
      <c r="Y102" s="50"/>
      <c r="Z102" s="50"/>
      <c r="AA102" s="51"/>
      <c r="AB102" s="153"/>
      <c r="AC102" s="154"/>
      <c r="AD102" s="154"/>
      <c r="AE102" s="155"/>
      <c r="AF102" s="48" t="s">
        <v>184</v>
      </c>
      <c r="AG102" s="48" t="s">
        <v>337</v>
      </c>
      <c r="AH102" s="54"/>
      <c r="AI102" s="54"/>
    </row>
    <row r="103" spans="1:35" s="55" customFormat="1" x14ac:dyDescent="0.2">
      <c r="A103" s="56" t="s">
        <v>290</v>
      </c>
      <c r="B103" s="137" t="s">
        <v>163</v>
      </c>
      <c r="C103" s="111" t="s">
        <v>229</v>
      </c>
      <c r="D103" s="184"/>
      <c r="E103" s="182"/>
      <c r="F103" s="182"/>
      <c r="G103" s="185"/>
      <c r="H103" s="101"/>
      <c r="I103" s="102"/>
      <c r="J103" s="102"/>
      <c r="K103" s="103"/>
      <c r="L103" s="184"/>
      <c r="M103" s="182"/>
      <c r="N103" s="182"/>
      <c r="O103" s="185"/>
      <c r="P103" s="101">
        <v>15</v>
      </c>
      <c r="Q103" s="102">
        <v>0</v>
      </c>
      <c r="R103" s="102" t="s">
        <v>25</v>
      </c>
      <c r="S103" s="103">
        <v>3</v>
      </c>
      <c r="T103" s="184"/>
      <c r="U103" s="182"/>
      <c r="V103" s="182"/>
      <c r="W103" s="185"/>
      <c r="X103" s="101"/>
      <c r="Y103" s="102"/>
      <c r="Z103" s="102"/>
      <c r="AA103" s="103"/>
      <c r="AB103" s="181"/>
      <c r="AC103" s="182"/>
      <c r="AD103" s="182"/>
      <c r="AE103" s="183"/>
      <c r="AF103" s="144" t="s">
        <v>188</v>
      </c>
      <c r="AG103" s="68" t="s">
        <v>164</v>
      </c>
      <c r="AH103" s="54"/>
      <c r="AI103" s="54"/>
    </row>
    <row r="104" spans="1:35" s="55" customFormat="1" ht="13.5" thickBot="1" x14ac:dyDescent="0.25">
      <c r="A104" s="69" t="s">
        <v>291</v>
      </c>
      <c r="B104" s="138" t="s">
        <v>55</v>
      </c>
      <c r="C104" s="104"/>
      <c r="D104" s="169"/>
      <c r="E104" s="170"/>
      <c r="F104" s="170"/>
      <c r="G104" s="171"/>
      <c r="H104" s="99"/>
      <c r="I104" s="74"/>
      <c r="J104" s="74"/>
      <c r="K104" s="100"/>
      <c r="L104" s="169">
        <v>9</v>
      </c>
      <c r="M104" s="170">
        <v>0</v>
      </c>
      <c r="N104" s="170" t="s">
        <v>25</v>
      </c>
      <c r="O104" s="171">
        <v>2</v>
      </c>
      <c r="P104" s="99"/>
      <c r="Q104" s="74"/>
      <c r="R104" s="74"/>
      <c r="S104" s="100"/>
      <c r="T104" s="169"/>
      <c r="U104" s="170"/>
      <c r="V104" s="170"/>
      <c r="W104" s="171"/>
      <c r="X104" s="99"/>
      <c r="Y104" s="74"/>
      <c r="Z104" s="74"/>
      <c r="AA104" s="100"/>
      <c r="AB104" s="179"/>
      <c r="AC104" s="170"/>
      <c r="AD104" s="170"/>
      <c r="AE104" s="180"/>
      <c r="AF104" s="146" t="s">
        <v>190</v>
      </c>
      <c r="AG104" s="57" t="s">
        <v>86</v>
      </c>
      <c r="AH104" s="54"/>
      <c r="AI104" s="54"/>
    </row>
    <row r="105" spans="1:35" s="78" customFormat="1" ht="13.5" thickBot="1" x14ac:dyDescent="0.25">
      <c r="A105" s="141"/>
      <c r="B105" s="106" t="s">
        <v>161</v>
      </c>
      <c r="C105" s="107">
        <f>SUM(G105,K105,O105,S105,W105,AA105,AE105)</f>
        <v>7</v>
      </c>
      <c r="D105" s="109"/>
      <c r="E105" s="114"/>
      <c r="F105" s="114"/>
      <c r="G105" s="115"/>
      <c r="H105" s="108"/>
      <c r="I105" s="114"/>
      <c r="J105" s="114"/>
      <c r="K105" s="116"/>
      <c r="L105" s="109">
        <f>SUM(L102:L104)</f>
        <v>9</v>
      </c>
      <c r="M105" s="114">
        <f>SUM(M102:M104)</f>
        <v>0</v>
      </c>
      <c r="N105" s="114"/>
      <c r="O105" s="115">
        <f>SUM(O102:O104)</f>
        <v>2</v>
      </c>
      <c r="P105" s="108">
        <f>SUM(P102:P104)</f>
        <v>15</v>
      </c>
      <c r="Q105" s="114">
        <f>SUM(Q102:Q104)</f>
        <v>0</v>
      </c>
      <c r="R105" s="114"/>
      <c r="S105" s="116">
        <f>SUM(S102:S104)</f>
        <v>3</v>
      </c>
      <c r="T105" s="109">
        <f>SUM(T102:T104)</f>
        <v>9</v>
      </c>
      <c r="U105" s="114">
        <f>SUM(U102:U104)</f>
        <v>0</v>
      </c>
      <c r="V105" s="114"/>
      <c r="W105" s="115">
        <f>SUM(W102:W104)</f>
        <v>2</v>
      </c>
      <c r="X105" s="108"/>
      <c r="Y105" s="114"/>
      <c r="Z105" s="114"/>
      <c r="AA105" s="116"/>
      <c r="AB105" s="108"/>
      <c r="AC105" s="114"/>
      <c r="AD105" s="114"/>
      <c r="AE105" s="116"/>
      <c r="AF105" s="105"/>
      <c r="AG105" s="110"/>
      <c r="AH105" s="77"/>
      <c r="AI105" s="77"/>
    </row>
    <row r="106" spans="1:35" s="118" customFormat="1" ht="16.5" thickBot="1" x14ac:dyDescent="0.25">
      <c r="A106" s="201" t="s">
        <v>165</v>
      </c>
      <c r="B106" s="202"/>
      <c r="C106" s="202"/>
      <c r="D106" s="202"/>
      <c r="E106" s="202"/>
      <c r="F106" s="202"/>
      <c r="G106" s="202"/>
      <c r="H106" s="202"/>
      <c r="I106" s="202"/>
      <c r="J106" s="202"/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203"/>
      <c r="AH106" s="117"/>
      <c r="AI106" s="117"/>
    </row>
    <row r="107" spans="1:35" s="78" customFormat="1" ht="16.5" thickBot="1" x14ac:dyDescent="0.25">
      <c r="A107" s="198" t="s">
        <v>167</v>
      </c>
      <c r="B107" s="199"/>
      <c r="C107" s="199"/>
      <c r="D107" s="199"/>
      <c r="E107" s="199"/>
      <c r="F107" s="199"/>
      <c r="G107" s="199"/>
      <c r="H107" s="199"/>
      <c r="I107" s="199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  <c r="AB107" s="199"/>
      <c r="AC107" s="199"/>
      <c r="AD107" s="199"/>
      <c r="AE107" s="199"/>
      <c r="AF107" s="199"/>
      <c r="AG107" s="200"/>
      <c r="AH107" s="77"/>
      <c r="AI107" s="77"/>
    </row>
    <row r="108" spans="1:35" s="78" customFormat="1" ht="13.5" thickBot="1" x14ac:dyDescent="0.25">
      <c r="A108" s="195" t="s">
        <v>329</v>
      </c>
      <c r="B108" s="196"/>
      <c r="C108" s="196"/>
      <c r="D108" s="196"/>
      <c r="E108" s="196"/>
      <c r="F108" s="196"/>
      <c r="G108" s="196"/>
      <c r="H108" s="196"/>
      <c r="I108" s="196"/>
      <c r="J108" s="196"/>
      <c r="K108" s="196"/>
      <c r="L108" s="196"/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7"/>
      <c r="AH108" s="77"/>
      <c r="AI108" s="77"/>
    </row>
    <row r="109" spans="1:35" s="55" customFormat="1" x14ac:dyDescent="0.2">
      <c r="A109" s="47" t="s">
        <v>292</v>
      </c>
      <c r="B109" s="132" t="s">
        <v>173</v>
      </c>
      <c r="C109" s="48"/>
      <c r="D109" s="153"/>
      <c r="E109" s="154"/>
      <c r="F109" s="154"/>
      <c r="G109" s="155"/>
      <c r="H109" s="52"/>
      <c r="I109" s="50"/>
      <c r="J109" s="50"/>
      <c r="K109" s="53"/>
      <c r="L109" s="153"/>
      <c r="M109" s="154"/>
      <c r="N109" s="154"/>
      <c r="O109" s="155"/>
      <c r="P109" s="52">
        <v>15</v>
      </c>
      <c r="Q109" s="50">
        <v>0</v>
      </c>
      <c r="R109" s="50" t="s">
        <v>25</v>
      </c>
      <c r="S109" s="53">
        <v>3</v>
      </c>
      <c r="T109" s="153"/>
      <c r="U109" s="154"/>
      <c r="V109" s="154"/>
      <c r="W109" s="155"/>
      <c r="X109" s="52"/>
      <c r="Y109" s="50"/>
      <c r="Z109" s="50"/>
      <c r="AA109" s="53"/>
      <c r="AB109" s="153"/>
      <c r="AC109" s="154"/>
      <c r="AD109" s="154"/>
      <c r="AE109" s="155"/>
      <c r="AF109" s="48" t="s">
        <v>189</v>
      </c>
      <c r="AG109" s="83" t="s">
        <v>151</v>
      </c>
      <c r="AH109" s="54"/>
      <c r="AI109" s="54"/>
    </row>
    <row r="110" spans="1:35" s="55" customFormat="1" x14ac:dyDescent="0.2">
      <c r="A110" s="56" t="s">
        <v>293</v>
      </c>
      <c r="B110" s="133" t="s">
        <v>59</v>
      </c>
      <c r="C110" s="68" t="s">
        <v>121</v>
      </c>
      <c r="D110" s="159"/>
      <c r="E110" s="160"/>
      <c r="F110" s="160"/>
      <c r="G110" s="161"/>
      <c r="H110" s="66"/>
      <c r="I110" s="64"/>
      <c r="J110" s="64"/>
      <c r="K110" s="67"/>
      <c r="L110" s="159"/>
      <c r="M110" s="160"/>
      <c r="N110" s="160"/>
      <c r="O110" s="161"/>
      <c r="P110" s="66"/>
      <c r="Q110" s="64"/>
      <c r="R110" s="64"/>
      <c r="S110" s="67"/>
      <c r="T110" s="159">
        <v>15</v>
      </c>
      <c r="U110" s="160">
        <v>0</v>
      </c>
      <c r="V110" s="160" t="s">
        <v>25</v>
      </c>
      <c r="W110" s="161">
        <v>3</v>
      </c>
      <c r="X110" s="66"/>
      <c r="Y110" s="64"/>
      <c r="Z110" s="64"/>
      <c r="AA110" s="67"/>
      <c r="AB110" s="159"/>
      <c r="AC110" s="160"/>
      <c r="AD110" s="160"/>
      <c r="AE110" s="161"/>
      <c r="AF110" s="149" t="s">
        <v>325</v>
      </c>
      <c r="AG110" s="57" t="s">
        <v>87</v>
      </c>
      <c r="AH110" s="54"/>
      <c r="AI110" s="54"/>
    </row>
    <row r="111" spans="1:35" s="55" customFormat="1" ht="13.5" thickBot="1" x14ac:dyDescent="0.25">
      <c r="A111" s="69" t="s">
        <v>294</v>
      </c>
      <c r="B111" s="134" t="s">
        <v>177</v>
      </c>
      <c r="C111" s="120"/>
      <c r="D111" s="179"/>
      <c r="E111" s="170"/>
      <c r="F111" s="170"/>
      <c r="G111" s="180"/>
      <c r="H111" s="73"/>
      <c r="I111" s="74"/>
      <c r="J111" s="74"/>
      <c r="K111" s="75"/>
      <c r="L111" s="179"/>
      <c r="M111" s="170"/>
      <c r="N111" s="170"/>
      <c r="O111" s="180"/>
      <c r="P111" s="73"/>
      <c r="Q111" s="74"/>
      <c r="R111" s="74"/>
      <c r="S111" s="75"/>
      <c r="T111" s="179"/>
      <c r="U111" s="170"/>
      <c r="V111" s="170"/>
      <c r="W111" s="180"/>
      <c r="X111" s="73">
        <v>15</v>
      </c>
      <c r="Y111" s="74">
        <v>0</v>
      </c>
      <c r="Z111" s="74" t="s">
        <v>25</v>
      </c>
      <c r="AA111" s="75">
        <v>3</v>
      </c>
      <c r="AB111" s="179"/>
      <c r="AC111" s="170"/>
      <c r="AD111" s="170"/>
      <c r="AE111" s="180"/>
      <c r="AF111" s="148" t="s">
        <v>190</v>
      </c>
      <c r="AG111" s="76" t="s">
        <v>86</v>
      </c>
      <c r="AH111" s="54"/>
      <c r="AI111" s="54"/>
    </row>
    <row r="112" spans="1:35" s="78" customFormat="1" ht="13.5" thickBot="1" x14ac:dyDescent="0.25">
      <c r="A112" s="141"/>
      <c r="B112" s="106" t="s">
        <v>161</v>
      </c>
      <c r="C112" s="121">
        <f>SUM(G112,K112,O112,S112,W112,AA112,AE112)</f>
        <v>9</v>
      </c>
      <c r="D112" s="108"/>
      <c r="E112" s="114"/>
      <c r="F112" s="114"/>
      <c r="G112" s="116"/>
      <c r="H112" s="109"/>
      <c r="I112" s="114"/>
      <c r="J112" s="114"/>
      <c r="K112" s="115"/>
      <c r="L112" s="108"/>
      <c r="M112" s="114"/>
      <c r="N112" s="114"/>
      <c r="O112" s="116"/>
      <c r="P112" s="109">
        <f>SUM(P109:P111)</f>
        <v>15</v>
      </c>
      <c r="Q112" s="114">
        <f>SUM(Q109:Q111)</f>
        <v>0</v>
      </c>
      <c r="R112" s="114"/>
      <c r="S112" s="115">
        <f>SUM(S109:S111)</f>
        <v>3</v>
      </c>
      <c r="T112" s="108">
        <f>SUM(T109:T111)</f>
        <v>15</v>
      </c>
      <c r="U112" s="114">
        <f>SUM(U109:U111)</f>
        <v>0</v>
      </c>
      <c r="V112" s="114"/>
      <c r="W112" s="116">
        <f>SUM(W109:W111)</f>
        <v>3</v>
      </c>
      <c r="X112" s="109">
        <f>SUM(X109:X111)</f>
        <v>15</v>
      </c>
      <c r="Y112" s="114">
        <f>SUM(Y109:Y111)</f>
        <v>0</v>
      </c>
      <c r="Z112" s="114"/>
      <c r="AA112" s="115">
        <f>SUM(AA109:AA111)</f>
        <v>3</v>
      </c>
      <c r="AB112" s="108"/>
      <c r="AC112" s="114"/>
      <c r="AD112" s="114"/>
      <c r="AE112" s="116"/>
      <c r="AF112" s="105"/>
      <c r="AG112" s="110"/>
      <c r="AH112" s="77"/>
      <c r="AI112" s="77"/>
    </row>
    <row r="113" spans="1:35" s="78" customFormat="1" ht="13.5" thickBot="1" x14ac:dyDescent="0.25">
      <c r="A113" s="195" t="s">
        <v>166</v>
      </c>
      <c r="B113" s="196"/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197"/>
      <c r="AH113" s="77"/>
      <c r="AI113" s="77"/>
    </row>
    <row r="114" spans="1:35" s="55" customFormat="1" x14ac:dyDescent="0.2">
      <c r="A114" s="47" t="s">
        <v>295</v>
      </c>
      <c r="B114" s="132" t="s">
        <v>60</v>
      </c>
      <c r="C114" s="48"/>
      <c r="D114" s="153"/>
      <c r="E114" s="154"/>
      <c r="F114" s="154"/>
      <c r="G114" s="166"/>
      <c r="H114" s="49"/>
      <c r="I114" s="50"/>
      <c r="J114" s="50"/>
      <c r="K114" s="51"/>
      <c r="L114" s="153"/>
      <c r="M114" s="154"/>
      <c r="N114" s="154"/>
      <c r="O114" s="155"/>
      <c r="P114" s="66">
        <v>9</v>
      </c>
      <c r="Q114" s="64">
        <v>0</v>
      </c>
      <c r="R114" s="64" t="s">
        <v>25</v>
      </c>
      <c r="S114" s="67">
        <v>2</v>
      </c>
      <c r="T114" s="153"/>
      <c r="U114" s="154"/>
      <c r="V114" s="154"/>
      <c r="W114" s="155"/>
      <c r="X114" s="66"/>
      <c r="Y114" s="64"/>
      <c r="Z114" s="64"/>
      <c r="AA114" s="67"/>
      <c r="AB114" s="153"/>
      <c r="AC114" s="154"/>
      <c r="AD114" s="154"/>
      <c r="AE114" s="155"/>
      <c r="AF114" s="48" t="s">
        <v>189</v>
      </c>
      <c r="AG114" s="83" t="s">
        <v>151</v>
      </c>
      <c r="AH114" s="54"/>
      <c r="AI114" s="54"/>
    </row>
    <row r="115" spans="1:35" s="55" customFormat="1" x14ac:dyDescent="0.2">
      <c r="A115" s="56" t="s">
        <v>296</v>
      </c>
      <c r="B115" s="133" t="s">
        <v>61</v>
      </c>
      <c r="C115" s="57"/>
      <c r="D115" s="179"/>
      <c r="E115" s="170"/>
      <c r="F115" s="170"/>
      <c r="G115" s="171"/>
      <c r="H115" s="99"/>
      <c r="I115" s="74"/>
      <c r="J115" s="74"/>
      <c r="K115" s="100"/>
      <c r="L115" s="179"/>
      <c r="M115" s="170"/>
      <c r="N115" s="170"/>
      <c r="O115" s="180"/>
      <c r="P115" s="73"/>
      <c r="Q115" s="74"/>
      <c r="R115" s="74"/>
      <c r="S115" s="75"/>
      <c r="T115" s="179">
        <v>9</v>
      </c>
      <c r="U115" s="170">
        <v>0</v>
      </c>
      <c r="V115" s="170" t="s">
        <v>25</v>
      </c>
      <c r="W115" s="180">
        <v>2</v>
      </c>
      <c r="X115" s="73"/>
      <c r="Y115" s="74"/>
      <c r="Z115" s="74"/>
      <c r="AA115" s="75"/>
      <c r="AB115" s="179"/>
      <c r="AC115" s="170"/>
      <c r="AD115" s="170"/>
      <c r="AE115" s="180"/>
      <c r="AF115" s="119" t="s">
        <v>92</v>
      </c>
      <c r="AG115" s="57" t="s">
        <v>88</v>
      </c>
      <c r="AH115" s="54"/>
      <c r="AI115" s="54"/>
    </row>
    <row r="116" spans="1:35" s="55" customFormat="1" x14ac:dyDescent="0.2">
      <c r="A116" s="56" t="s">
        <v>297</v>
      </c>
      <c r="B116" s="133" t="s">
        <v>175</v>
      </c>
      <c r="C116" s="57"/>
      <c r="D116" s="179"/>
      <c r="E116" s="170"/>
      <c r="F116" s="170"/>
      <c r="G116" s="171"/>
      <c r="H116" s="99"/>
      <c r="I116" s="74"/>
      <c r="J116" s="74"/>
      <c r="K116" s="100"/>
      <c r="L116" s="179"/>
      <c r="M116" s="170"/>
      <c r="N116" s="170"/>
      <c r="O116" s="180"/>
      <c r="P116" s="73"/>
      <c r="Q116" s="74"/>
      <c r="R116" s="74"/>
      <c r="S116" s="75"/>
      <c r="T116" s="179"/>
      <c r="U116" s="170"/>
      <c r="V116" s="170"/>
      <c r="W116" s="180"/>
      <c r="X116" s="73">
        <v>15</v>
      </c>
      <c r="Y116" s="74">
        <v>0</v>
      </c>
      <c r="Z116" s="74" t="s">
        <v>25</v>
      </c>
      <c r="AA116" s="75">
        <v>3</v>
      </c>
      <c r="AB116" s="179"/>
      <c r="AC116" s="170"/>
      <c r="AD116" s="170"/>
      <c r="AE116" s="180"/>
      <c r="AF116" s="119" t="s">
        <v>186</v>
      </c>
      <c r="AG116" s="57" t="s">
        <v>84</v>
      </c>
      <c r="AH116" s="54"/>
      <c r="AI116" s="54"/>
    </row>
    <row r="117" spans="1:35" s="55" customFormat="1" ht="13.5" thickBot="1" x14ac:dyDescent="0.25">
      <c r="A117" s="69" t="s">
        <v>298</v>
      </c>
      <c r="B117" s="138" t="s">
        <v>62</v>
      </c>
      <c r="C117" s="104"/>
      <c r="D117" s="179"/>
      <c r="E117" s="170"/>
      <c r="F117" s="170"/>
      <c r="G117" s="171"/>
      <c r="H117" s="99"/>
      <c r="I117" s="74"/>
      <c r="J117" s="74"/>
      <c r="K117" s="100"/>
      <c r="L117" s="179"/>
      <c r="M117" s="170"/>
      <c r="N117" s="170"/>
      <c r="O117" s="180"/>
      <c r="P117" s="73"/>
      <c r="Q117" s="74"/>
      <c r="R117" s="74"/>
      <c r="S117" s="75"/>
      <c r="T117" s="179"/>
      <c r="U117" s="170"/>
      <c r="V117" s="170"/>
      <c r="W117" s="180"/>
      <c r="X117" s="73">
        <v>9</v>
      </c>
      <c r="Y117" s="74">
        <v>0</v>
      </c>
      <c r="Z117" s="74" t="s">
        <v>25</v>
      </c>
      <c r="AA117" s="75">
        <v>2</v>
      </c>
      <c r="AB117" s="179"/>
      <c r="AC117" s="170"/>
      <c r="AD117" s="170"/>
      <c r="AE117" s="180"/>
      <c r="AF117" s="146" t="s">
        <v>190</v>
      </c>
      <c r="AG117" s="104" t="s">
        <v>86</v>
      </c>
      <c r="AH117" s="54"/>
      <c r="AI117" s="54"/>
    </row>
    <row r="118" spans="1:35" s="78" customFormat="1" ht="13.5" thickBot="1" x14ac:dyDescent="0.25">
      <c r="A118" s="141"/>
      <c r="B118" s="106" t="s">
        <v>161</v>
      </c>
      <c r="C118" s="121">
        <f>SUM(G118,K118,O118,S118,W118,AA118,AE118)</f>
        <v>9</v>
      </c>
      <c r="D118" s="108"/>
      <c r="E118" s="114"/>
      <c r="F118" s="114"/>
      <c r="G118" s="115"/>
      <c r="H118" s="108"/>
      <c r="I118" s="114"/>
      <c r="J118" s="114"/>
      <c r="K118" s="116"/>
      <c r="L118" s="108"/>
      <c r="M118" s="114"/>
      <c r="N118" s="114"/>
      <c r="O118" s="116"/>
      <c r="P118" s="109">
        <f>SUM(P114:P117)</f>
        <v>9</v>
      </c>
      <c r="Q118" s="114">
        <f>SUM(Q114:Q117)</f>
        <v>0</v>
      </c>
      <c r="R118" s="114"/>
      <c r="S118" s="115">
        <f>SUM(S114:S117)</f>
        <v>2</v>
      </c>
      <c r="T118" s="108">
        <f>SUM(T114:T117)</f>
        <v>9</v>
      </c>
      <c r="U118" s="114">
        <f>SUM(U114:U117)</f>
        <v>0</v>
      </c>
      <c r="V118" s="114"/>
      <c r="W118" s="116">
        <f>SUM(W114:W117)</f>
        <v>2</v>
      </c>
      <c r="X118" s="109">
        <f>SUM(X114:X117)</f>
        <v>24</v>
      </c>
      <c r="Y118" s="114">
        <f>SUM(Y114:Y117)</f>
        <v>0</v>
      </c>
      <c r="Z118" s="114"/>
      <c r="AA118" s="115">
        <f>SUM(AA114:AA117)</f>
        <v>5</v>
      </c>
      <c r="AB118" s="108"/>
      <c r="AC118" s="114"/>
      <c r="AD118" s="114"/>
      <c r="AE118" s="116"/>
      <c r="AF118" s="105"/>
      <c r="AG118" s="110"/>
      <c r="AH118" s="77"/>
      <c r="AI118" s="77"/>
    </row>
    <row r="119" spans="1:35" s="78" customFormat="1" ht="16.5" thickBot="1" x14ac:dyDescent="0.25">
      <c r="A119" s="198" t="s">
        <v>63</v>
      </c>
      <c r="B119" s="199"/>
      <c r="C119" s="199"/>
      <c r="D119" s="199"/>
      <c r="E119" s="199"/>
      <c r="F119" s="199"/>
      <c r="G119" s="199"/>
      <c r="H119" s="199"/>
      <c r="I119" s="199"/>
      <c r="J119" s="199"/>
      <c r="K119" s="199"/>
      <c r="L119" s="199"/>
      <c r="M119" s="199"/>
      <c r="N119" s="199"/>
      <c r="O119" s="199"/>
      <c r="P119" s="199"/>
      <c r="Q119" s="199"/>
      <c r="R119" s="199"/>
      <c r="S119" s="199"/>
      <c r="T119" s="199"/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  <c r="AF119" s="199"/>
      <c r="AG119" s="200"/>
      <c r="AH119" s="77"/>
      <c r="AI119" s="77"/>
    </row>
    <row r="120" spans="1:35" s="78" customFormat="1" ht="13.5" thickBot="1" x14ac:dyDescent="0.25">
      <c r="A120" s="195" t="s">
        <v>329</v>
      </c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  <c r="L120" s="196"/>
      <c r="M120" s="196"/>
      <c r="N120" s="196"/>
      <c r="O120" s="196"/>
      <c r="P120" s="196"/>
      <c r="Q120" s="196"/>
      <c r="R120" s="196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F120" s="196"/>
      <c r="AG120" s="197"/>
      <c r="AH120" s="77"/>
      <c r="AI120" s="77"/>
    </row>
    <row r="121" spans="1:35" s="55" customFormat="1" x14ac:dyDescent="0.2">
      <c r="A121" s="47" t="s">
        <v>299</v>
      </c>
      <c r="B121" s="132" t="s">
        <v>64</v>
      </c>
      <c r="C121" s="79" t="s">
        <v>22</v>
      </c>
      <c r="D121" s="153"/>
      <c r="E121" s="154"/>
      <c r="F121" s="154"/>
      <c r="G121" s="155"/>
      <c r="H121" s="52"/>
      <c r="I121" s="50"/>
      <c r="J121" s="50"/>
      <c r="K121" s="53"/>
      <c r="L121" s="153"/>
      <c r="M121" s="154"/>
      <c r="N121" s="154"/>
      <c r="O121" s="155"/>
      <c r="P121" s="52">
        <v>15</v>
      </c>
      <c r="Q121" s="50">
        <v>0</v>
      </c>
      <c r="R121" s="50" t="s">
        <v>25</v>
      </c>
      <c r="S121" s="53">
        <v>3</v>
      </c>
      <c r="T121" s="153"/>
      <c r="U121" s="154"/>
      <c r="V121" s="154"/>
      <c r="W121" s="155"/>
      <c r="X121" s="52"/>
      <c r="Y121" s="50"/>
      <c r="Z121" s="50"/>
      <c r="AA121" s="53"/>
      <c r="AB121" s="153"/>
      <c r="AC121" s="154"/>
      <c r="AD121" s="154"/>
      <c r="AE121" s="155"/>
      <c r="AF121" s="48" t="s">
        <v>185</v>
      </c>
      <c r="AG121" s="48" t="s">
        <v>80</v>
      </c>
      <c r="AH121" s="54"/>
      <c r="AI121" s="54"/>
    </row>
    <row r="122" spans="1:35" s="55" customFormat="1" x14ac:dyDescent="0.2">
      <c r="A122" s="56" t="s">
        <v>300</v>
      </c>
      <c r="B122" s="133" t="s">
        <v>152</v>
      </c>
      <c r="C122" s="91" t="s">
        <v>227</v>
      </c>
      <c r="D122" s="159"/>
      <c r="E122" s="160"/>
      <c r="F122" s="160"/>
      <c r="G122" s="161"/>
      <c r="H122" s="66"/>
      <c r="I122" s="64"/>
      <c r="J122" s="64"/>
      <c r="K122" s="67"/>
      <c r="L122" s="159"/>
      <c r="M122" s="160"/>
      <c r="N122" s="160"/>
      <c r="O122" s="161"/>
      <c r="P122" s="66"/>
      <c r="Q122" s="64"/>
      <c r="R122" s="64"/>
      <c r="S122" s="67"/>
      <c r="T122" s="159">
        <v>15</v>
      </c>
      <c r="U122" s="160">
        <v>0</v>
      </c>
      <c r="V122" s="160" t="s">
        <v>25</v>
      </c>
      <c r="W122" s="161">
        <v>3</v>
      </c>
      <c r="X122" s="66"/>
      <c r="Y122" s="64"/>
      <c r="Z122" s="64"/>
      <c r="AA122" s="67"/>
      <c r="AB122" s="159"/>
      <c r="AC122" s="160"/>
      <c r="AD122" s="160"/>
      <c r="AE122" s="161"/>
      <c r="AF122" s="57" t="s">
        <v>185</v>
      </c>
      <c r="AG122" s="57" t="s">
        <v>80</v>
      </c>
      <c r="AH122" s="54"/>
      <c r="AI122" s="54"/>
    </row>
    <row r="123" spans="1:35" s="55" customFormat="1" ht="13.5" thickBot="1" x14ac:dyDescent="0.25">
      <c r="A123" s="69" t="s">
        <v>301</v>
      </c>
      <c r="B123" s="134" t="s">
        <v>174</v>
      </c>
      <c r="C123" s="76"/>
      <c r="D123" s="179"/>
      <c r="E123" s="170"/>
      <c r="F123" s="170"/>
      <c r="G123" s="180"/>
      <c r="H123" s="73"/>
      <c r="I123" s="74"/>
      <c r="J123" s="74"/>
      <c r="K123" s="75"/>
      <c r="L123" s="179"/>
      <c r="M123" s="170"/>
      <c r="N123" s="170"/>
      <c r="O123" s="180"/>
      <c r="P123" s="73"/>
      <c r="Q123" s="74"/>
      <c r="R123" s="74"/>
      <c r="S123" s="75"/>
      <c r="T123" s="179"/>
      <c r="U123" s="170"/>
      <c r="V123" s="170"/>
      <c r="W123" s="180"/>
      <c r="X123" s="73">
        <v>15</v>
      </c>
      <c r="Y123" s="74">
        <v>0</v>
      </c>
      <c r="Z123" s="74" t="s">
        <v>25</v>
      </c>
      <c r="AA123" s="75">
        <v>3</v>
      </c>
      <c r="AB123" s="179"/>
      <c r="AC123" s="170"/>
      <c r="AD123" s="170"/>
      <c r="AE123" s="180"/>
      <c r="AF123" s="76" t="s">
        <v>185</v>
      </c>
      <c r="AG123" s="76" t="s">
        <v>93</v>
      </c>
      <c r="AH123" s="54"/>
      <c r="AI123" s="54"/>
    </row>
    <row r="124" spans="1:35" s="78" customFormat="1" ht="13.5" thickBot="1" x14ac:dyDescent="0.25">
      <c r="A124" s="141"/>
      <c r="B124" s="106" t="s">
        <v>161</v>
      </c>
      <c r="C124" s="121">
        <f>SUM(G124,K124,O124,S124,W124,AA124,AE124)</f>
        <v>9</v>
      </c>
      <c r="D124" s="108"/>
      <c r="E124" s="114"/>
      <c r="F124" s="114"/>
      <c r="G124" s="116"/>
      <c r="H124" s="109"/>
      <c r="I124" s="114"/>
      <c r="J124" s="114"/>
      <c r="K124" s="115"/>
      <c r="L124" s="108"/>
      <c r="M124" s="114"/>
      <c r="N124" s="114"/>
      <c r="O124" s="116"/>
      <c r="P124" s="109">
        <f>SUM(P121:P123)</f>
        <v>15</v>
      </c>
      <c r="Q124" s="114">
        <f>SUM(Q121:Q123)</f>
        <v>0</v>
      </c>
      <c r="R124" s="114"/>
      <c r="S124" s="115">
        <f>SUM(S121:S123)</f>
        <v>3</v>
      </c>
      <c r="T124" s="108">
        <f>SUM(T121:T123)</f>
        <v>15</v>
      </c>
      <c r="U124" s="114">
        <f>SUM(U121:U123)</f>
        <v>0</v>
      </c>
      <c r="V124" s="114"/>
      <c r="W124" s="116">
        <f>SUM(W121:W123)</f>
        <v>3</v>
      </c>
      <c r="X124" s="109">
        <f>SUM(X121:X123)</f>
        <v>15</v>
      </c>
      <c r="Y124" s="114">
        <f>SUM(Y121:Y123)</f>
        <v>0</v>
      </c>
      <c r="Z124" s="114"/>
      <c r="AA124" s="115">
        <f>SUM(AA121:AA123)</f>
        <v>3</v>
      </c>
      <c r="AB124" s="108"/>
      <c r="AC124" s="114"/>
      <c r="AD124" s="114"/>
      <c r="AE124" s="116"/>
      <c r="AF124" s="105"/>
      <c r="AG124" s="110"/>
      <c r="AH124" s="77"/>
      <c r="AI124" s="77"/>
    </row>
    <row r="125" spans="1:35" s="78" customFormat="1" ht="13.5" thickBot="1" x14ac:dyDescent="0.25">
      <c r="A125" s="195" t="s">
        <v>166</v>
      </c>
      <c r="B125" s="196"/>
      <c r="C125" s="196"/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6"/>
      <c r="AG125" s="197"/>
      <c r="AH125" s="77"/>
      <c r="AI125" s="77"/>
    </row>
    <row r="126" spans="1:35" s="55" customFormat="1" x14ac:dyDescent="0.2">
      <c r="A126" s="47" t="s">
        <v>302</v>
      </c>
      <c r="B126" s="132" t="s">
        <v>65</v>
      </c>
      <c r="C126" s="48"/>
      <c r="D126" s="153"/>
      <c r="E126" s="154"/>
      <c r="F126" s="154"/>
      <c r="G126" s="166"/>
      <c r="H126" s="49"/>
      <c r="I126" s="50"/>
      <c r="J126" s="50"/>
      <c r="K126" s="51"/>
      <c r="L126" s="153"/>
      <c r="M126" s="154"/>
      <c r="N126" s="154"/>
      <c r="O126" s="155"/>
      <c r="P126" s="66">
        <v>15</v>
      </c>
      <c r="Q126" s="64">
        <v>0</v>
      </c>
      <c r="R126" s="64" t="s">
        <v>25</v>
      </c>
      <c r="S126" s="67">
        <v>3</v>
      </c>
      <c r="T126" s="153"/>
      <c r="U126" s="154"/>
      <c r="V126" s="154"/>
      <c r="W126" s="155"/>
      <c r="X126" s="66"/>
      <c r="Y126" s="64"/>
      <c r="Z126" s="64"/>
      <c r="AA126" s="67"/>
      <c r="AB126" s="153"/>
      <c r="AC126" s="154"/>
      <c r="AD126" s="154"/>
      <c r="AE126" s="155"/>
      <c r="AF126" s="48" t="s">
        <v>185</v>
      </c>
      <c r="AG126" s="48" t="s">
        <v>94</v>
      </c>
      <c r="AH126" s="54"/>
      <c r="AI126" s="54"/>
    </row>
    <row r="127" spans="1:35" s="55" customFormat="1" x14ac:dyDescent="0.2">
      <c r="A127" s="56" t="s">
        <v>303</v>
      </c>
      <c r="B127" s="133" t="s">
        <v>66</v>
      </c>
      <c r="C127" s="57"/>
      <c r="D127" s="159"/>
      <c r="E127" s="160"/>
      <c r="F127" s="160"/>
      <c r="G127" s="168"/>
      <c r="H127" s="63"/>
      <c r="I127" s="64"/>
      <c r="J127" s="64"/>
      <c r="K127" s="65"/>
      <c r="L127" s="159"/>
      <c r="M127" s="160"/>
      <c r="N127" s="160"/>
      <c r="O127" s="161"/>
      <c r="P127" s="66"/>
      <c r="Q127" s="64"/>
      <c r="R127" s="64"/>
      <c r="S127" s="67"/>
      <c r="T127" s="159">
        <v>15</v>
      </c>
      <c r="U127" s="160">
        <v>0</v>
      </c>
      <c r="V127" s="160" t="s">
        <v>25</v>
      </c>
      <c r="W127" s="161">
        <v>3</v>
      </c>
      <c r="X127" s="66"/>
      <c r="Y127" s="64"/>
      <c r="Z127" s="64"/>
      <c r="AA127" s="67"/>
      <c r="AB127" s="159"/>
      <c r="AC127" s="160"/>
      <c r="AD127" s="160"/>
      <c r="AE127" s="161"/>
      <c r="AF127" s="57" t="s">
        <v>185</v>
      </c>
      <c r="AG127" s="57" t="s">
        <v>89</v>
      </c>
      <c r="AH127" s="54"/>
      <c r="AI127" s="54"/>
    </row>
    <row r="128" spans="1:35" s="55" customFormat="1" ht="13.5" thickBot="1" x14ac:dyDescent="0.25">
      <c r="A128" s="69" t="s">
        <v>297</v>
      </c>
      <c r="B128" s="139" t="s">
        <v>175</v>
      </c>
      <c r="C128" s="122"/>
      <c r="D128" s="181"/>
      <c r="E128" s="182"/>
      <c r="F128" s="182"/>
      <c r="G128" s="185"/>
      <c r="H128" s="101"/>
      <c r="I128" s="102"/>
      <c r="J128" s="102"/>
      <c r="K128" s="103"/>
      <c r="L128" s="181"/>
      <c r="M128" s="182"/>
      <c r="N128" s="182"/>
      <c r="O128" s="183"/>
      <c r="P128" s="112"/>
      <c r="Q128" s="102"/>
      <c r="R128" s="102"/>
      <c r="S128" s="113"/>
      <c r="T128" s="181"/>
      <c r="U128" s="182"/>
      <c r="V128" s="182"/>
      <c r="W128" s="183"/>
      <c r="X128" s="112">
        <v>15</v>
      </c>
      <c r="Y128" s="102">
        <v>0</v>
      </c>
      <c r="Z128" s="102" t="s">
        <v>25</v>
      </c>
      <c r="AA128" s="113">
        <v>3</v>
      </c>
      <c r="AB128" s="181"/>
      <c r="AC128" s="182"/>
      <c r="AD128" s="182"/>
      <c r="AE128" s="183"/>
      <c r="AF128" s="76" t="s">
        <v>186</v>
      </c>
      <c r="AG128" s="122" t="s">
        <v>84</v>
      </c>
      <c r="AH128" s="54"/>
      <c r="AI128" s="54"/>
    </row>
    <row r="129" spans="1:35" s="78" customFormat="1" ht="13.5" thickBot="1" x14ac:dyDescent="0.25">
      <c r="A129" s="141"/>
      <c r="B129" s="106" t="s">
        <v>161</v>
      </c>
      <c r="C129" s="121">
        <f>SUM(G129,K129,O129,S129,W129,AA129,AE129)</f>
        <v>9</v>
      </c>
      <c r="D129" s="108"/>
      <c r="E129" s="114"/>
      <c r="F129" s="114"/>
      <c r="G129" s="115"/>
      <c r="H129" s="108"/>
      <c r="I129" s="114"/>
      <c r="J129" s="114"/>
      <c r="K129" s="116"/>
      <c r="L129" s="108"/>
      <c r="M129" s="114"/>
      <c r="N129" s="114"/>
      <c r="O129" s="116"/>
      <c r="P129" s="109">
        <f>SUM(P126:P128)</f>
        <v>15</v>
      </c>
      <c r="Q129" s="114">
        <f>SUM(Q126:Q128)</f>
        <v>0</v>
      </c>
      <c r="R129" s="114"/>
      <c r="S129" s="115">
        <f>SUM(S126:S128)</f>
        <v>3</v>
      </c>
      <c r="T129" s="108">
        <f>SUM(T126:T128)</f>
        <v>15</v>
      </c>
      <c r="U129" s="114">
        <f>SUM(U126:U128)</f>
        <v>0</v>
      </c>
      <c r="V129" s="114"/>
      <c r="W129" s="116">
        <f>SUM(W126:W128)</f>
        <v>3</v>
      </c>
      <c r="X129" s="109">
        <f>SUM(X126:X128)</f>
        <v>15</v>
      </c>
      <c r="Y129" s="114">
        <f>SUM(Y126:Y128)</f>
        <v>0</v>
      </c>
      <c r="Z129" s="114"/>
      <c r="AA129" s="115">
        <f>SUM(AA126:AA128)</f>
        <v>3</v>
      </c>
      <c r="AB129" s="108"/>
      <c r="AC129" s="114"/>
      <c r="AD129" s="114"/>
      <c r="AE129" s="116"/>
      <c r="AF129" s="105"/>
      <c r="AG129" s="110"/>
      <c r="AH129" s="77"/>
      <c r="AI129" s="77"/>
    </row>
    <row r="130" spans="1:35" s="78" customFormat="1" ht="16.5" thickBot="1" x14ac:dyDescent="0.25">
      <c r="A130" s="198" t="s">
        <v>68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  <c r="AF130" s="199"/>
      <c r="AG130" s="200"/>
      <c r="AH130" s="77"/>
      <c r="AI130" s="77"/>
    </row>
    <row r="131" spans="1:35" s="78" customFormat="1" ht="13.5" thickBot="1" x14ac:dyDescent="0.25">
      <c r="A131" s="195" t="s">
        <v>329</v>
      </c>
      <c r="B131" s="196"/>
      <c r="C131" s="196"/>
      <c r="D131" s="196"/>
      <c r="E131" s="196"/>
      <c r="F131" s="196"/>
      <c r="G131" s="196"/>
      <c r="H131" s="196"/>
      <c r="I131" s="196"/>
      <c r="J131" s="196"/>
      <c r="K131" s="196"/>
      <c r="L131" s="196"/>
      <c r="M131" s="196"/>
      <c r="N131" s="196"/>
      <c r="O131" s="196"/>
      <c r="P131" s="196"/>
      <c r="Q131" s="196"/>
      <c r="R131" s="196"/>
      <c r="S131" s="196"/>
      <c r="T131" s="196"/>
      <c r="U131" s="196"/>
      <c r="V131" s="196"/>
      <c r="W131" s="196"/>
      <c r="X131" s="196"/>
      <c r="Y131" s="196"/>
      <c r="Z131" s="196"/>
      <c r="AA131" s="196"/>
      <c r="AB131" s="196"/>
      <c r="AC131" s="196"/>
      <c r="AD131" s="196"/>
      <c r="AE131" s="196"/>
      <c r="AF131" s="196"/>
      <c r="AG131" s="197"/>
      <c r="AH131" s="77"/>
      <c r="AI131" s="77"/>
    </row>
    <row r="132" spans="1:35" s="55" customFormat="1" x14ac:dyDescent="0.2">
      <c r="A132" s="47" t="s">
        <v>304</v>
      </c>
      <c r="B132" s="132" t="s">
        <v>139</v>
      </c>
      <c r="C132" s="48"/>
      <c r="D132" s="153"/>
      <c r="E132" s="154"/>
      <c r="F132" s="154"/>
      <c r="G132" s="155"/>
      <c r="H132" s="52"/>
      <c r="I132" s="50"/>
      <c r="J132" s="50"/>
      <c r="K132" s="53"/>
      <c r="L132" s="153"/>
      <c r="M132" s="154"/>
      <c r="N132" s="154"/>
      <c r="O132" s="155"/>
      <c r="P132" s="52"/>
      <c r="Q132" s="50"/>
      <c r="R132" s="50"/>
      <c r="S132" s="53"/>
      <c r="T132" s="153">
        <v>9</v>
      </c>
      <c r="U132" s="154">
        <v>0</v>
      </c>
      <c r="V132" s="154" t="s">
        <v>25</v>
      </c>
      <c r="W132" s="155">
        <v>2</v>
      </c>
      <c r="X132" s="52"/>
      <c r="Y132" s="50"/>
      <c r="Z132" s="50"/>
      <c r="AA132" s="53"/>
      <c r="AB132" s="153"/>
      <c r="AC132" s="154"/>
      <c r="AD132" s="154"/>
      <c r="AE132" s="155"/>
      <c r="AF132" s="48" t="s">
        <v>186</v>
      </c>
      <c r="AG132" s="48" t="s">
        <v>197</v>
      </c>
      <c r="AH132" s="54"/>
      <c r="AI132" s="54"/>
    </row>
    <row r="133" spans="1:35" s="55" customFormat="1" x14ac:dyDescent="0.2">
      <c r="A133" s="56" t="s">
        <v>305</v>
      </c>
      <c r="B133" s="133" t="s">
        <v>140</v>
      </c>
      <c r="C133" s="57" t="s">
        <v>139</v>
      </c>
      <c r="D133" s="159"/>
      <c r="E133" s="160"/>
      <c r="F133" s="160"/>
      <c r="G133" s="161"/>
      <c r="H133" s="66"/>
      <c r="I133" s="64"/>
      <c r="J133" s="64"/>
      <c r="K133" s="67"/>
      <c r="L133" s="159"/>
      <c r="M133" s="160"/>
      <c r="N133" s="160"/>
      <c r="O133" s="161"/>
      <c r="P133" s="66"/>
      <c r="Q133" s="64"/>
      <c r="R133" s="64"/>
      <c r="S133" s="67"/>
      <c r="T133" s="159"/>
      <c r="U133" s="160"/>
      <c r="V133" s="160"/>
      <c r="W133" s="161"/>
      <c r="X133" s="66">
        <v>9</v>
      </c>
      <c r="Y133" s="64">
        <v>0</v>
      </c>
      <c r="Z133" s="64" t="s">
        <v>25</v>
      </c>
      <c r="AA133" s="67">
        <v>2</v>
      </c>
      <c r="AB133" s="159"/>
      <c r="AC133" s="160"/>
      <c r="AD133" s="160"/>
      <c r="AE133" s="161"/>
      <c r="AF133" s="57" t="s">
        <v>186</v>
      </c>
      <c r="AG133" s="57" t="s">
        <v>197</v>
      </c>
      <c r="AH133" s="54"/>
      <c r="AI133" s="54"/>
    </row>
    <row r="134" spans="1:35" s="55" customFormat="1" ht="25.5" x14ac:dyDescent="0.2">
      <c r="A134" s="56" t="s">
        <v>306</v>
      </c>
      <c r="B134" s="136" t="s">
        <v>69</v>
      </c>
      <c r="C134" s="150" t="s">
        <v>323</v>
      </c>
      <c r="D134" s="156"/>
      <c r="E134" s="157"/>
      <c r="F134" s="157"/>
      <c r="G134" s="173"/>
      <c r="H134" s="58"/>
      <c r="I134" s="59"/>
      <c r="J134" s="59"/>
      <c r="K134" s="60"/>
      <c r="L134" s="156"/>
      <c r="M134" s="157"/>
      <c r="N134" s="157"/>
      <c r="O134" s="158"/>
      <c r="P134" s="61"/>
      <c r="Q134" s="59"/>
      <c r="R134" s="59"/>
      <c r="S134" s="62"/>
      <c r="T134" s="156">
        <v>9</v>
      </c>
      <c r="U134" s="157">
        <v>0</v>
      </c>
      <c r="V134" s="157" t="s">
        <v>25</v>
      </c>
      <c r="W134" s="158">
        <v>2</v>
      </c>
      <c r="X134" s="61"/>
      <c r="Y134" s="59"/>
      <c r="Z134" s="59"/>
      <c r="AA134" s="62"/>
      <c r="AB134" s="156"/>
      <c r="AC134" s="157"/>
      <c r="AD134" s="157"/>
      <c r="AE134" s="158"/>
      <c r="AF134" s="57" t="s">
        <v>186</v>
      </c>
      <c r="AG134" s="68" t="s">
        <v>218</v>
      </c>
      <c r="AH134" s="54"/>
      <c r="AI134" s="54"/>
    </row>
    <row r="135" spans="1:35" s="55" customFormat="1" ht="25.5" x14ac:dyDescent="0.2">
      <c r="A135" s="56" t="s">
        <v>307</v>
      </c>
      <c r="B135" s="133" t="s">
        <v>141</v>
      </c>
      <c r="C135" s="82" t="s">
        <v>328</v>
      </c>
      <c r="D135" s="159"/>
      <c r="E135" s="160"/>
      <c r="F135" s="160"/>
      <c r="G135" s="161"/>
      <c r="H135" s="66"/>
      <c r="I135" s="64"/>
      <c r="J135" s="64"/>
      <c r="K135" s="67"/>
      <c r="L135" s="159"/>
      <c r="M135" s="160"/>
      <c r="N135" s="160"/>
      <c r="O135" s="161"/>
      <c r="P135" s="66"/>
      <c r="Q135" s="64"/>
      <c r="R135" s="64"/>
      <c r="S135" s="67"/>
      <c r="T135" s="159">
        <v>15</v>
      </c>
      <c r="U135" s="160">
        <v>0</v>
      </c>
      <c r="V135" s="160" t="s">
        <v>25</v>
      </c>
      <c r="W135" s="161">
        <v>3</v>
      </c>
      <c r="X135" s="66"/>
      <c r="Y135" s="64"/>
      <c r="Z135" s="64"/>
      <c r="AA135" s="67"/>
      <c r="AB135" s="159"/>
      <c r="AC135" s="160"/>
      <c r="AD135" s="160"/>
      <c r="AE135" s="161"/>
      <c r="AF135" s="57" t="s">
        <v>190</v>
      </c>
      <c r="AG135" s="57" t="s">
        <v>90</v>
      </c>
      <c r="AH135" s="54"/>
      <c r="AI135" s="54"/>
    </row>
    <row r="136" spans="1:35" s="55" customFormat="1" ht="13.5" thickBot="1" x14ac:dyDescent="0.25">
      <c r="A136" s="69" t="s">
        <v>308</v>
      </c>
      <c r="B136" s="134" t="s">
        <v>142</v>
      </c>
      <c r="C136" s="57" t="s">
        <v>141</v>
      </c>
      <c r="D136" s="179"/>
      <c r="E136" s="170"/>
      <c r="F136" s="170"/>
      <c r="G136" s="180"/>
      <c r="H136" s="73"/>
      <c r="I136" s="74"/>
      <c r="J136" s="74"/>
      <c r="K136" s="75"/>
      <c r="L136" s="179"/>
      <c r="M136" s="170"/>
      <c r="N136" s="170"/>
      <c r="O136" s="180"/>
      <c r="P136" s="73"/>
      <c r="Q136" s="74"/>
      <c r="R136" s="74"/>
      <c r="S136" s="75"/>
      <c r="T136" s="179"/>
      <c r="U136" s="170"/>
      <c r="V136" s="170"/>
      <c r="W136" s="180"/>
      <c r="X136" s="73">
        <v>15</v>
      </c>
      <c r="Y136" s="74">
        <v>0</v>
      </c>
      <c r="Z136" s="74" t="s">
        <v>25</v>
      </c>
      <c r="AA136" s="75">
        <v>3</v>
      </c>
      <c r="AB136" s="179"/>
      <c r="AC136" s="170"/>
      <c r="AD136" s="170"/>
      <c r="AE136" s="180"/>
      <c r="AF136" s="76" t="s">
        <v>190</v>
      </c>
      <c r="AG136" s="76" t="s">
        <v>90</v>
      </c>
      <c r="AH136" s="54"/>
      <c r="AI136" s="54"/>
    </row>
    <row r="137" spans="1:35" s="78" customFormat="1" ht="13.5" thickBot="1" x14ac:dyDescent="0.25">
      <c r="A137" s="141"/>
      <c r="B137" s="106" t="s">
        <v>161</v>
      </c>
      <c r="C137" s="107">
        <f>SUM(G137,K137,O137,S137,W137,AA137,AE137)</f>
        <v>12</v>
      </c>
      <c r="D137" s="108"/>
      <c r="E137" s="114"/>
      <c r="F137" s="114"/>
      <c r="G137" s="116"/>
      <c r="H137" s="109"/>
      <c r="I137" s="114"/>
      <c r="J137" s="114"/>
      <c r="K137" s="115"/>
      <c r="L137" s="108"/>
      <c r="M137" s="114"/>
      <c r="N137" s="114"/>
      <c r="O137" s="116"/>
      <c r="P137" s="109"/>
      <c r="Q137" s="114"/>
      <c r="R137" s="114"/>
      <c r="S137" s="115"/>
      <c r="T137" s="108">
        <f>SUM(T132:T136)</f>
        <v>33</v>
      </c>
      <c r="U137" s="114">
        <f>SUM(U132:U136)</f>
        <v>0</v>
      </c>
      <c r="V137" s="114"/>
      <c r="W137" s="116">
        <f>SUM(W132:W136)</f>
        <v>7</v>
      </c>
      <c r="X137" s="109">
        <f>SUM(X132:X136)</f>
        <v>24</v>
      </c>
      <c r="Y137" s="114">
        <f>SUM(Y132:Y136)</f>
        <v>0</v>
      </c>
      <c r="Z137" s="114"/>
      <c r="AA137" s="115">
        <f>SUM(AA132:AA136)</f>
        <v>5</v>
      </c>
      <c r="AB137" s="108"/>
      <c r="AC137" s="114"/>
      <c r="AD137" s="114"/>
      <c r="AE137" s="116"/>
      <c r="AF137" s="105"/>
      <c r="AG137" s="110"/>
      <c r="AH137" s="77"/>
      <c r="AI137" s="77"/>
    </row>
    <row r="138" spans="1:35" s="78" customFormat="1" ht="13.5" thickBot="1" x14ac:dyDescent="0.25">
      <c r="A138" s="195" t="s">
        <v>166</v>
      </c>
      <c r="B138" s="196"/>
      <c r="C138" s="196"/>
      <c r="D138" s="196"/>
      <c r="E138" s="196"/>
      <c r="F138" s="196"/>
      <c r="G138" s="196"/>
      <c r="H138" s="196"/>
      <c r="I138" s="196"/>
      <c r="J138" s="196"/>
      <c r="K138" s="196"/>
      <c r="L138" s="196"/>
      <c r="M138" s="196"/>
      <c r="N138" s="196"/>
      <c r="O138" s="196"/>
      <c r="P138" s="196"/>
      <c r="Q138" s="196"/>
      <c r="R138" s="196"/>
      <c r="S138" s="196"/>
      <c r="T138" s="196"/>
      <c r="U138" s="196"/>
      <c r="V138" s="196"/>
      <c r="W138" s="196"/>
      <c r="X138" s="196"/>
      <c r="Y138" s="196"/>
      <c r="Z138" s="196"/>
      <c r="AA138" s="196"/>
      <c r="AB138" s="196"/>
      <c r="AC138" s="196"/>
      <c r="AD138" s="196"/>
      <c r="AE138" s="196"/>
      <c r="AF138" s="196"/>
      <c r="AG138" s="197"/>
      <c r="AH138" s="77"/>
      <c r="AI138" s="77"/>
    </row>
    <row r="139" spans="1:35" s="55" customFormat="1" x14ac:dyDescent="0.2">
      <c r="A139" s="47" t="s">
        <v>309</v>
      </c>
      <c r="B139" s="132" t="s">
        <v>67</v>
      </c>
      <c r="C139" s="104"/>
      <c r="D139" s="179"/>
      <c r="E139" s="170"/>
      <c r="F139" s="170"/>
      <c r="G139" s="171"/>
      <c r="H139" s="99"/>
      <c r="I139" s="74"/>
      <c r="J139" s="74"/>
      <c r="K139" s="100"/>
      <c r="L139" s="179"/>
      <c r="M139" s="170"/>
      <c r="N139" s="170"/>
      <c r="O139" s="180"/>
      <c r="P139" s="73"/>
      <c r="Q139" s="74"/>
      <c r="R139" s="74"/>
      <c r="S139" s="75"/>
      <c r="T139" s="179"/>
      <c r="U139" s="170"/>
      <c r="V139" s="170"/>
      <c r="W139" s="180"/>
      <c r="X139" s="73">
        <v>15</v>
      </c>
      <c r="Y139" s="74">
        <v>0</v>
      </c>
      <c r="Z139" s="74" t="s">
        <v>25</v>
      </c>
      <c r="AA139" s="75">
        <v>3</v>
      </c>
      <c r="AB139" s="179"/>
      <c r="AC139" s="170"/>
      <c r="AD139" s="170"/>
      <c r="AE139" s="180"/>
      <c r="AF139" s="145" t="s">
        <v>190</v>
      </c>
      <c r="AG139" s="48" t="s">
        <v>86</v>
      </c>
      <c r="AH139" s="54"/>
      <c r="AI139" s="54"/>
    </row>
    <row r="140" spans="1:35" s="55" customFormat="1" x14ac:dyDescent="0.2">
      <c r="A140" s="56" t="s">
        <v>310</v>
      </c>
      <c r="B140" s="136" t="s">
        <v>70</v>
      </c>
      <c r="C140" s="123"/>
      <c r="D140" s="179"/>
      <c r="E140" s="170"/>
      <c r="F140" s="170"/>
      <c r="G140" s="171"/>
      <c r="H140" s="99"/>
      <c r="I140" s="74"/>
      <c r="J140" s="74"/>
      <c r="K140" s="100"/>
      <c r="L140" s="179"/>
      <c r="M140" s="170"/>
      <c r="N140" s="170"/>
      <c r="O140" s="180"/>
      <c r="P140" s="73">
        <v>15</v>
      </c>
      <c r="Q140" s="74">
        <v>0</v>
      </c>
      <c r="R140" s="74" t="s">
        <v>25</v>
      </c>
      <c r="S140" s="75">
        <v>3</v>
      </c>
      <c r="T140" s="179"/>
      <c r="U140" s="170"/>
      <c r="V140" s="170"/>
      <c r="W140" s="180"/>
      <c r="X140" s="73"/>
      <c r="Y140" s="74"/>
      <c r="Z140" s="74"/>
      <c r="AA140" s="75"/>
      <c r="AB140" s="179"/>
      <c r="AC140" s="170"/>
      <c r="AD140" s="170"/>
      <c r="AE140" s="180"/>
      <c r="AF140" s="57" t="s">
        <v>183</v>
      </c>
      <c r="AG140" s="68" t="s">
        <v>81</v>
      </c>
      <c r="AH140" s="124"/>
      <c r="AI140" s="54"/>
    </row>
    <row r="141" spans="1:35" s="55" customFormat="1" ht="13.5" thickBot="1" x14ac:dyDescent="0.25">
      <c r="A141" s="69" t="s">
        <v>311</v>
      </c>
      <c r="B141" s="134" t="s">
        <v>71</v>
      </c>
      <c r="C141" s="123"/>
      <c r="D141" s="179"/>
      <c r="E141" s="170"/>
      <c r="F141" s="170"/>
      <c r="G141" s="171"/>
      <c r="H141" s="99"/>
      <c r="I141" s="74"/>
      <c r="J141" s="74"/>
      <c r="K141" s="100"/>
      <c r="L141" s="179"/>
      <c r="M141" s="170"/>
      <c r="N141" s="170"/>
      <c r="O141" s="180"/>
      <c r="P141" s="73">
        <v>15</v>
      </c>
      <c r="Q141" s="74">
        <v>0</v>
      </c>
      <c r="R141" s="74" t="s">
        <v>25</v>
      </c>
      <c r="S141" s="75">
        <v>3</v>
      </c>
      <c r="T141" s="179"/>
      <c r="U141" s="170"/>
      <c r="V141" s="170"/>
      <c r="W141" s="180"/>
      <c r="X141" s="73"/>
      <c r="Y141" s="74"/>
      <c r="Z141" s="74"/>
      <c r="AA141" s="75"/>
      <c r="AB141" s="179"/>
      <c r="AC141" s="170"/>
      <c r="AD141" s="170"/>
      <c r="AE141" s="180"/>
      <c r="AF141" s="76" t="s">
        <v>189</v>
      </c>
      <c r="AG141" s="76" t="s">
        <v>91</v>
      </c>
      <c r="AH141" s="54"/>
      <c r="AI141" s="54"/>
    </row>
    <row r="142" spans="1:35" s="78" customFormat="1" ht="13.5" thickBot="1" x14ac:dyDescent="0.25">
      <c r="A142" s="141"/>
      <c r="B142" s="106" t="s">
        <v>161</v>
      </c>
      <c r="C142" s="121">
        <v>9</v>
      </c>
      <c r="D142" s="108"/>
      <c r="E142" s="114"/>
      <c r="F142" s="114"/>
      <c r="G142" s="115"/>
      <c r="H142" s="108"/>
      <c r="I142" s="114"/>
      <c r="J142" s="114"/>
      <c r="K142" s="116"/>
      <c r="L142" s="108"/>
      <c r="M142" s="114"/>
      <c r="N142" s="114"/>
      <c r="O142" s="116"/>
      <c r="P142" s="109">
        <f>SUM(P139:P141)</f>
        <v>30</v>
      </c>
      <c r="Q142" s="114">
        <f>SUM(Q139:Q141)</f>
        <v>0</v>
      </c>
      <c r="R142" s="114"/>
      <c r="S142" s="115">
        <f>SUM(S139:S141)</f>
        <v>6</v>
      </c>
      <c r="T142" s="108">
        <f>SUM(T139:T141)</f>
        <v>0</v>
      </c>
      <c r="U142" s="114">
        <f>SUM(U139:U141)</f>
        <v>0</v>
      </c>
      <c r="V142" s="114"/>
      <c r="W142" s="116">
        <f>SUM(W139:W141)</f>
        <v>0</v>
      </c>
      <c r="X142" s="109"/>
      <c r="Y142" s="114"/>
      <c r="Z142" s="114"/>
      <c r="AA142" s="115">
        <v>3</v>
      </c>
      <c r="AB142" s="108"/>
      <c r="AC142" s="114"/>
      <c r="AD142" s="114"/>
      <c r="AE142" s="116"/>
      <c r="AF142" s="105"/>
      <c r="AG142" s="110"/>
      <c r="AH142" s="77"/>
      <c r="AI142" s="77"/>
    </row>
    <row r="143" spans="1:35" s="78" customFormat="1" ht="16.5" thickBot="1" x14ac:dyDescent="0.25">
      <c r="A143" s="198" t="s">
        <v>100</v>
      </c>
      <c r="B143" s="199"/>
      <c r="C143" s="199"/>
      <c r="D143" s="199"/>
      <c r="E143" s="199"/>
      <c r="F143" s="199"/>
      <c r="G143" s="199"/>
      <c r="H143" s="199"/>
      <c r="I143" s="199"/>
      <c r="J143" s="199"/>
      <c r="K143" s="199"/>
      <c r="L143" s="199"/>
      <c r="M143" s="199"/>
      <c r="N143" s="199"/>
      <c r="O143" s="199"/>
      <c r="P143" s="199"/>
      <c r="Q143" s="199"/>
      <c r="R143" s="199"/>
      <c r="S143" s="199"/>
      <c r="T143" s="199"/>
      <c r="U143" s="199"/>
      <c r="V143" s="199"/>
      <c r="W143" s="199"/>
      <c r="X143" s="199"/>
      <c r="Y143" s="199"/>
      <c r="Z143" s="199"/>
      <c r="AA143" s="199"/>
      <c r="AB143" s="199"/>
      <c r="AC143" s="199"/>
      <c r="AD143" s="199"/>
      <c r="AE143" s="199"/>
      <c r="AF143" s="199"/>
      <c r="AG143" s="200"/>
      <c r="AH143" s="77"/>
      <c r="AI143" s="77"/>
    </row>
    <row r="144" spans="1:35" s="78" customFormat="1" ht="13.5" thickBot="1" x14ac:dyDescent="0.25">
      <c r="A144" s="195" t="s">
        <v>329</v>
      </c>
      <c r="B144" s="196"/>
      <c r="C144" s="196"/>
      <c r="D144" s="196"/>
      <c r="E144" s="196"/>
      <c r="F144" s="196"/>
      <c r="G144" s="196"/>
      <c r="H144" s="196"/>
      <c r="I144" s="196"/>
      <c r="J144" s="196"/>
      <c r="K144" s="196"/>
      <c r="L144" s="196"/>
      <c r="M144" s="196"/>
      <c r="N144" s="196"/>
      <c r="O144" s="196"/>
      <c r="P144" s="196"/>
      <c r="Q144" s="196"/>
      <c r="R144" s="196"/>
      <c r="S144" s="196"/>
      <c r="T144" s="196"/>
      <c r="U144" s="196"/>
      <c r="V144" s="196"/>
      <c r="W144" s="196"/>
      <c r="X144" s="196"/>
      <c r="Y144" s="196"/>
      <c r="Z144" s="196"/>
      <c r="AA144" s="196"/>
      <c r="AB144" s="196"/>
      <c r="AC144" s="196"/>
      <c r="AD144" s="196"/>
      <c r="AE144" s="196"/>
      <c r="AF144" s="196"/>
      <c r="AG144" s="197"/>
      <c r="AH144" s="77"/>
      <c r="AI144" s="77"/>
    </row>
    <row r="145" spans="1:35" s="55" customFormat="1" x14ac:dyDescent="0.2">
      <c r="A145" s="47" t="s">
        <v>312</v>
      </c>
      <c r="B145" s="132" t="s">
        <v>143</v>
      </c>
      <c r="C145" s="48"/>
      <c r="D145" s="153"/>
      <c r="E145" s="154"/>
      <c r="F145" s="154"/>
      <c r="G145" s="155"/>
      <c r="H145" s="52"/>
      <c r="I145" s="50"/>
      <c r="J145" s="50"/>
      <c r="K145" s="53"/>
      <c r="L145" s="153"/>
      <c r="M145" s="154"/>
      <c r="N145" s="154"/>
      <c r="O145" s="155"/>
      <c r="P145" s="52"/>
      <c r="Q145" s="50"/>
      <c r="R145" s="50"/>
      <c r="S145" s="53"/>
      <c r="T145" s="153">
        <v>15</v>
      </c>
      <c r="U145" s="154">
        <v>0</v>
      </c>
      <c r="V145" s="154" t="s">
        <v>25</v>
      </c>
      <c r="W145" s="155">
        <v>3</v>
      </c>
      <c r="X145" s="52"/>
      <c r="Y145" s="50"/>
      <c r="Z145" s="50"/>
      <c r="AA145" s="53"/>
      <c r="AB145" s="153"/>
      <c r="AC145" s="154"/>
      <c r="AD145" s="154"/>
      <c r="AE145" s="155"/>
      <c r="AF145" s="48" t="s">
        <v>190</v>
      </c>
      <c r="AG145" s="48" t="s">
        <v>90</v>
      </c>
      <c r="AH145" s="54"/>
      <c r="AI145" s="54"/>
    </row>
    <row r="146" spans="1:35" s="55" customFormat="1" x14ac:dyDescent="0.2">
      <c r="A146" s="56" t="s">
        <v>313</v>
      </c>
      <c r="B146" s="133" t="s">
        <v>144</v>
      </c>
      <c r="C146" s="57"/>
      <c r="D146" s="156"/>
      <c r="E146" s="157"/>
      <c r="F146" s="157"/>
      <c r="G146" s="158"/>
      <c r="H146" s="61"/>
      <c r="I146" s="59"/>
      <c r="J146" s="59"/>
      <c r="K146" s="62"/>
      <c r="L146" s="156"/>
      <c r="M146" s="157"/>
      <c r="N146" s="157"/>
      <c r="O146" s="158"/>
      <c r="P146" s="61"/>
      <c r="Q146" s="59"/>
      <c r="R146" s="59"/>
      <c r="S146" s="62"/>
      <c r="T146" s="156"/>
      <c r="U146" s="157"/>
      <c r="V146" s="157"/>
      <c r="W146" s="158"/>
      <c r="X146" s="61">
        <v>15</v>
      </c>
      <c r="Y146" s="59">
        <v>0</v>
      </c>
      <c r="Z146" s="59" t="s">
        <v>25</v>
      </c>
      <c r="AA146" s="62">
        <v>3</v>
      </c>
      <c r="AB146" s="156"/>
      <c r="AC146" s="157"/>
      <c r="AD146" s="157"/>
      <c r="AE146" s="158"/>
      <c r="AF146" s="57" t="s">
        <v>190</v>
      </c>
      <c r="AG146" s="57" t="s">
        <v>90</v>
      </c>
      <c r="AH146" s="54"/>
      <c r="AI146" s="54"/>
    </row>
    <row r="147" spans="1:35" s="55" customFormat="1" x14ac:dyDescent="0.2">
      <c r="A147" s="56" t="s">
        <v>314</v>
      </c>
      <c r="B147" s="133" t="s">
        <v>145</v>
      </c>
      <c r="C147" s="57"/>
      <c r="D147" s="159"/>
      <c r="E147" s="160"/>
      <c r="F147" s="160"/>
      <c r="G147" s="161"/>
      <c r="H147" s="66"/>
      <c r="I147" s="64"/>
      <c r="J147" s="64"/>
      <c r="K147" s="67"/>
      <c r="L147" s="159"/>
      <c r="M147" s="160"/>
      <c r="N147" s="160"/>
      <c r="O147" s="161"/>
      <c r="P147" s="66"/>
      <c r="Q147" s="64"/>
      <c r="R147" s="64"/>
      <c r="S147" s="67"/>
      <c r="T147" s="159">
        <v>15</v>
      </c>
      <c r="U147" s="160">
        <v>0</v>
      </c>
      <c r="V147" s="160" t="s">
        <v>25</v>
      </c>
      <c r="W147" s="161">
        <v>3</v>
      </c>
      <c r="X147" s="66"/>
      <c r="Y147" s="64"/>
      <c r="Z147" s="64"/>
      <c r="AA147" s="67"/>
      <c r="AB147" s="159"/>
      <c r="AC147" s="160"/>
      <c r="AD147" s="160"/>
      <c r="AE147" s="161"/>
      <c r="AF147" s="57" t="s">
        <v>190</v>
      </c>
      <c r="AG147" s="144" t="s">
        <v>334</v>
      </c>
      <c r="AH147" s="54"/>
      <c r="AI147" s="54"/>
    </row>
    <row r="148" spans="1:35" s="55" customFormat="1" ht="13.5" thickBot="1" x14ac:dyDescent="0.25">
      <c r="A148" s="69" t="s">
        <v>315</v>
      </c>
      <c r="B148" s="134" t="s">
        <v>146</v>
      </c>
      <c r="C148" s="76"/>
      <c r="D148" s="179"/>
      <c r="E148" s="170"/>
      <c r="F148" s="170"/>
      <c r="G148" s="180"/>
      <c r="H148" s="73"/>
      <c r="I148" s="74"/>
      <c r="J148" s="74"/>
      <c r="K148" s="75"/>
      <c r="L148" s="179"/>
      <c r="M148" s="170"/>
      <c r="N148" s="170"/>
      <c r="O148" s="180"/>
      <c r="P148" s="73"/>
      <c r="Q148" s="74"/>
      <c r="R148" s="74"/>
      <c r="S148" s="75"/>
      <c r="T148" s="179"/>
      <c r="U148" s="170"/>
      <c r="V148" s="170"/>
      <c r="W148" s="180"/>
      <c r="X148" s="73">
        <v>15</v>
      </c>
      <c r="Y148" s="74">
        <v>0</v>
      </c>
      <c r="Z148" s="74" t="s">
        <v>25</v>
      </c>
      <c r="AA148" s="75">
        <v>3</v>
      </c>
      <c r="AB148" s="179"/>
      <c r="AC148" s="170"/>
      <c r="AD148" s="170"/>
      <c r="AE148" s="180"/>
      <c r="AF148" s="76" t="s">
        <v>190</v>
      </c>
      <c r="AG148" s="146" t="s">
        <v>334</v>
      </c>
      <c r="AH148" s="54"/>
      <c r="AI148" s="54"/>
    </row>
    <row r="149" spans="1:35" s="78" customFormat="1" ht="13.5" thickBot="1" x14ac:dyDescent="0.25">
      <c r="A149" s="141"/>
      <c r="B149" s="106" t="s">
        <v>161</v>
      </c>
      <c r="C149" s="107">
        <f>SUM(G149,K149,O149,S149,W149,AA149,AE149)</f>
        <v>12</v>
      </c>
      <c r="D149" s="108"/>
      <c r="E149" s="114"/>
      <c r="F149" s="114"/>
      <c r="G149" s="116"/>
      <c r="H149" s="109"/>
      <c r="I149" s="114"/>
      <c r="J149" s="114"/>
      <c r="K149" s="115"/>
      <c r="L149" s="108"/>
      <c r="M149" s="114"/>
      <c r="N149" s="114"/>
      <c r="O149" s="116"/>
      <c r="P149" s="109"/>
      <c r="Q149" s="114"/>
      <c r="R149" s="114"/>
      <c r="S149" s="115"/>
      <c r="T149" s="108">
        <f>SUM(T145:T148)</f>
        <v>30</v>
      </c>
      <c r="U149" s="114">
        <f>SUM(U145:U148)</f>
        <v>0</v>
      </c>
      <c r="V149" s="114"/>
      <c r="W149" s="116">
        <f>SUM(W145:W148)</f>
        <v>6</v>
      </c>
      <c r="X149" s="109">
        <f>SUM(X145:X148)</f>
        <v>30</v>
      </c>
      <c r="Y149" s="114">
        <f>SUM(Y145:Y148)</f>
        <v>0</v>
      </c>
      <c r="Z149" s="114"/>
      <c r="AA149" s="115">
        <f>SUM(AA145:AA148)</f>
        <v>6</v>
      </c>
      <c r="AB149" s="108"/>
      <c r="AC149" s="114"/>
      <c r="AD149" s="114"/>
      <c r="AE149" s="116"/>
      <c r="AF149" s="105"/>
      <c r="AG149" s="110"/>
      <c r="AH149" s="77"/>
      <c r="AI149" s="77"/>
    </row>
    <row r="150" spans="1:35" s="78" customFormat="1" ht="13.5" thickBot="1" x14ac:dyDescent="0.25">
      <c r="A150" s="195" t="s">
        <v>166</v>
      </c>
      <c r="B150" s="196"/>
      <c r="C150" s="196"/>
      <c r="D150" s="196"/>
      <c r="E150" s="196"/>
      <c r="F150" s="196"/>
      <c r="G150" s="196"/>
      <c r="H150" s="196"/>
      <c r="I150" s="196"/>
      <c r="J150" s="196"/>
      <c r="K150" s="196"/>
      <c r="L150" s="196"/>
      <c r="M150" s="196"/>
      <c r="N150" s="196"/>
      <c r="O150" s="196"/>
      <c r="P150" s="196"/>
      <c r="Q150" s="196"/>
      <c r="R150" s="196"/>
      <c r="S150" s="196"/>
      <c r="T150" s="196"/>
      <c r="U150" s="196"/>
      <c r="V150" s="196"/>
      <c r="W150" s="196"/>
      <c r="X150" s="196"/>
      <c r="Y150" s="196"/>
      <c r="Z150" s="196"/>
      <c r="AA150" s="196"/>
      <c r="AB150" s="196"/>
      <c r="AC150" s="196"/>
      <c r="AD150" s="196"/>
      <c r="AE150" s="196"/>
      <c r="AF150" s="196"/>
      <c r="AG150" s="197"/>
      <c r="AH150" s="77"/>
      <c r="AI150" s="77"/>
    </row>
    <row r="151" spans="1:35" s="55" customFormat="1" x14ac:dyDescent="0.2">
      <c r="A151" s="47" t="s">
        <v>316</v>
      </c>
      <c r="B151" s="132" t="s">
        <v>101</v>
      </c>
      <c r="C151" s="48"/>
      <c r="D151" s="153"/>
      <c r="E151" s="154"/>
      <c r="F151" s="154"/>
      <c r="G151" s="166"/>
      <c r="H151" s="49"/>
      <c r="I151" s="50"/>
      <c r="J151" s="50"/>
      <c r="K151" s="51"/>
      <c r="L151" s="153"/>
      <c r="M151" s="154"/>
      <c r="N151" s="154"/>
      <c r="O151" s="155"/>
      <c r="P151" s="73">
        <v>15</v>
      </c>
      <c r="Q151" s="74">
        <v>0</v>
      </c>
      <c r="R151" s="74" t="s">
        <v>25</v>
      </c>
      <c r="S151" s="75">
        <v>3</v>
      </c>
      <c r="T151" s="153"/>
      <c r="U151" s="154"/>
      <c r="V151" s="154"/>
      <c r="W151" s="155"/>
      <c r="X151" s="66"/>
      <c r="Y151" s="64"/>
      <c r="Z151" s="64"/>
      <c r="AA151" s="67"/>
      <c r="AB151" s="153"/>
      <c r="AC151" s="154"/>
      <c r="AD151" s="154"/>
      <c r="AE151" s="155"/>
      <c r="AF151" s="48" t="s">
        <v>190</v>
      </c>
      <c r="AG151" s="48" t="s">
        <v>90</v>
      </c>
      <c r="AH151" s="54"/>
      <c r="AI151" s="54"/>
    </row>
    <row r="152" spans="1:35" s="55" customFormat="1" ht="13.5" thickBot="1" x14ac:dyDescent="0.25">
      <c r="A152" s="69" t="s">
        <v>317</v>
      </c>
      <c r="B152" s="134" t="s">
        <v>102</v>
      </c>
      <c r="C152" s="76"/>
      <c r="D152" s="179"/>
      <c r="E152" s="170"/>
      <c r="F152" s="170"/>
      <c r="G152" s="171"/>
      <c r="H152" s="99"/>
      <c r="I152" s="74"/>
      <c r="J152" s="74"/>
      <c r="K152" s="100"/>
      <c r="L152" s="179"/>
      <c r="M152" s="170"/>
      <c r="N152" s="170"/>
      <c r="O152" s="180"/>
      <c r="P152" s="73">
        <v>15</v>
      </c>
      <c r="Q152" s="74">
        <v>0</v>
      </c>
      <c r="R152" s="74" t="s">
        <v>25</v>
      </c>
      <c r="S152" s="75">
        <v>3</v>
      </c>
      <c r="T152" s="179"/>
      <c r="U152" s="170"/>
      <c r="V152" s="170"/>
      <c r="W152" s="180"/>
      <c r="X152" s="73"/>
      <c r="Y152" s="74"/>
      <c r="Z152" s="74"/>
      <c r="AA152" s="75"/>
      <c r="AB152" s="179"/>
      <c r="AC152" s="170"/>
      <c r="AD152" s="170"/>
      <c r="AE152" s="180"/>
      <c r="AF152" s="76" t="s">
        <v>184</v>
      </c>
      <c r="AG152" s="76" t="s">
        <v>79</v>
      </c>
      <c r="AH152" s="54"/>
      <c r="AI152" s="54"/>
    </row>
    <row r="153" spans="1:35" s="78" customFormat="1" ht="13.5" thickBot="1" x14ac:dyDescent="0.25">
      <c r="A153" s="141"/>
      <c r="B153" s="106" t="s">
        <v>161</v>
      </c>
      <c r="C153" s="107">
        <f>SUM(G153,K153,O153,S153,W153,AA153,AE153)</f>
        <v>6</v>
      </c>
      <c r="D153" s="108"/>
      <c r="E153" s="114"/>
      <c r="F153" s="114"/>
      <c r="G153" s="115"/>
      <c r="H153" s="108"/>
      <c r="I153" s="114"/>
      <c r="J153" s="114"/>
      <c r="K153" s="116"/>
      <c r="L153" s="108"/>
      <c r="M153" s="114"/>
      <c r="N153" s="114"/>
      <c r="O153" s="116"/>
      <c r="P153" s="109">
        <f>SUM(P151:P152)</f>
        <v>30</v>
      </c>
      <c r="Q153" s="114">
        <f>SUM(Q151:Q152)</f>
        <v>0</v>
      </c>
      <c r="R153" s="114"/>
      <c r="S153" s="115">
        <f>SUM(S151:S152)</f>
        <v>6</v>
      </c>
      <c r="T153" s="108"/>
      <c r="U153" s="114"/>
      <c r="V153" s="114"/>
      <c r="W153" s="116"/>
      <c r="X153" s="109"/>
      <c r="Y153" s="114"/>
      <c r="Z153" s="114"/>
      <c r="AA153" s="115"/>
      <c r="AB153" s="108"/>
      <c r="AC153" s="114"/>
      <c r="AD153" s="114"/>
      <c r="AE153" s="116"/>
      <c r="AF153" s="105"/>
      <c r="AG153" s="110"/>
      <c r="AH153" s="77"/>
      <c r="AI153" s="77"/>
    </row>
    <row r="154" spans="1:35" s="78" customFormat="1" ht="16.5" thickBot="1" x14ac:dyDescent="0.25">
      <c r="A154" s="211" t="s">
        <v>180</v>
      </c>
      <c r="B154" s="202"/>
      <c r="C154" s="202"/>
      <c r="D154" s="202"/>
      <c r="E154" s="202"/>
      <c r="F154" s="202"/>
      <c r="G154" s="202"/>
      <c r="H154" s="202"/>
      <c r="I154" s="202"/>
      <c r="J154" s="202"/>
      <c r="K154" s="202"/>
      <c r="L154" s="202"/>
      <c r="M154" s="202"/>
      <c r="N154" s="202"/>
      <c r="O154" s="202"/>
      <c r="P154" s="202"/>
      <c r="Q154" s="202"/>
      <c r="R154" s="202"/>
      <c r="S154" s="202"/>
      <c r="T154" s="202"/>
      <c r="U154" s="202"/>
      <c r="V154" s="202"/>
      <c r="W154" s="202"/>
      <c r="X154" s="202"/>
      <c r="Y154" s="202"/>
      <c r="Z154" s="202"/>
      <c r="AA154" s="202"/>
      <c r="AB154" s="202"/>
      <c r="AC154" s="202"/>
      <c r="AD154" s="202"/>
      <c r="AE154" s="202"/>
      <c r="AF154" s="202"/>
      <c r="AG154" s="203"/>
      <c r="AH154" s="77"/>
      <c r="AI154" s="77"/>
    </row>
    <row r="155" spans="1:35" s="78" customFormat="1" ht="13.5" thickBot="1" x14ac:dyDescent="0.25">
      <c r="A155" s="143" t="s">
        <v>282</v>
      </c>
      <c r="B155" s="140" t="s">
        <v>221</v>
      </c>
      <c r="C155" s="119" t="s">
        <v>181</v>
      </c>
      <c r="D155" s="186"/>
      <c r="E155" s="187"/>
      <c r="F155" s="187"/>
      <c r="G155" s="188"/>
      <c r="H155" s="125"/>
      <c r="I155" s="126"/>
      <c r="J155" s="126"/>
      <c r="K155" s="127"/>
      <c r="L155" s="186"/>
      <c r="M155" s="187"/>
      <c r="N155" s="187"/>
      <c r="O155" s="188"/>
      <c r="P155" s="125">
        <v>0</v>
      </c>
      <c r="Q155" s="126">
        <v>20</v>
      </c>
      <c r="R155" s="126" t="s">
        <v>25</v>
      </c>
      <c r="S155" s="127">
        <v>0</v>
      </c>
      <c r="T155" s="186"/>
      <c r="U155" s="187"/>
      <c r="V155" s="187"/>
      <c r="W155" s="188"/>
      <c r="X155" s="125"/>
      <c r="Y155" s="126"/>
      <c r="Z155" s="126"/>
      <c r="AA155" s="127"/>
      <c r="AB155" s="186"/>
      <c r="AC155" s="187"/>
      <c r="AD155" s="187"/>
      <c r="AE155" s="188"/>
      <c r="AF155" s="190" t="s">
        <v>333</v>
      </c>
      <c r="AG155" s="128" t="s">
        <v>153</v>
      </c>
    </row>
    <row r="156" spans="1:35" ht="13.5" thickBot="1" x14ac:dyDescent="0.25">
      <c r="A156" s="142"/>
      <c r="B156" s="30" t="s">
        <v>161</v>
      </c>
      <c r="C156" s="22">
        <f>SUM(G156,K156,O156,S156,W156,AA156,AE156)</f>
        <v>0</v>
      </c>
      <c r="D156" s="41"/>
      <c r="E156" s="43"/>
      <c r="F156" s="43"/>
      <c r="G156" s="44"/>
      <c r="H156" s="41"/>
      <c r="I156" s="43"/>
      <c r="J156" s="43"/>
      <c r="K156" s="44"/>
      <c r="L156" s="41"/>
      <c r="M156" s="43"/>
      <c r="N156" s="43"/>
      <c r="O156" s="44"/>
      <c r="P156" s="41">
        <f>SUM(P155)</f>
        <v>0</v>
      </c>
      <c r="Q156" s="43">
        <f>SUM(Q155)</f>
        <v>20</v>
      </c>
      <c r="R156" s="43"/>
      <c r="S156" s="44">
        <f>SUM(S155)</f>
        <v>0</v>
      </c>
      <c r="T156" s="41"/>
      <c r="U156" s="43"/>
      <c r="V156" s="43"/>
      <c r="W156" s="44"/>
      <c r="X156" s="41"/>
      <c r="Y156" s="43"/>
      <c r="Z156" s="43"/>
      <c r="AA156" s="44"/>
      <c r="AB156" s="41"/>
      <c r="AC156" s="43"/>
      <c r="AD156" s="43"/>
      <c r="AE156" s="44"/>
      <c r="AF156" s="40"/>
      <c r="AG156" s="42"/>
    </row>
    <row r="157" spans="1:35" s="24" customFormat="1" x14ac:dyDescent="0.2">
      <c r="A157" s="46"/>
      <c r="B157" s="27"/>
      <c r="C157" s="25"/>
      <c r="D157" s="27"/>
      <c r="E157" s="27"/>
      <c r="F157" s="25"/>
      <c r="G157" s="25"/>
      <c r="H157" s="27"/>
      <c r="I157" s="27"/>
      <c r="J157" s="25"/>
      <c r="K157" s="25"/>
      <c r="L157" s="27"/>
      <c r="M157" s="27"/>
      <c r="N157" s="25"/>
      <c r="O157" s="25"/>
      <c r="P157" s="27"/>
      <c r="Q157" s="27"/>
      <c r="R157" s="25"/>
      <c r="S157" s="25"/>
      <c r="T157" s="27"/>
      <c r="U157" s="27"/>
      <c r="V157" s="25"/>
      <c r="W157" s="25"/>
      <c r="X157" s="27"/>
      <c r="Y157" s="27"/>
      <c r="Z157" s="25"/>
      <c r="AA157" s="25"/>
      <c r="AB157" s="27"/>
      <c r="AC157" s="27"/>
      <c r="AD157" s="25"/>
      <c r="AE157" s="25"/>
      <c r="AF157" s="27"/>
      <c r="AG157" s="27"/>
    </row>
    <row r="158" spans="1:35" s="24" customFormat="1" x14ac:dyDescent="0.2">
      <c r="A158" s="27"/>
      <c r="B158" s="27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7"/>
      <c r="AG158" s="27"/>
    </row>
    <row r="159" spans="1:35" s="24" customFormat="1" x14ac:dyDescent="0.2">
      <c r="B159" s="23"/>
    </row>
    <row r="160" spans="1:35" s="24" customFormat="1" x14ac:dyDescent="0.2">
      <c r="B160" s="23"/>
    </row>
    <row r="161" spans="1:33" s="24" customFormat="1" x14ac:dyDescent="0.2">
      <c r="A161" s="25"/>
      <c r="B161" s="23"/>
    </row>
    <row r="162" spans="1:33" s="24" customFormat="1" ht="15.75" x14ac:dyDescent="0.2">
      <c r="A162" s="28"/>
      <c r="B162" s="28"/>
      <c r="C162" s="152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</row>
    <row r="163" spans="1:33" s="24" customFormat="1" x14ac:dyDescent="0.2">
      <c r="A163" s="27"/>
      <c r="B163" s="27"/>
      <c r="C163" s="25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</row>
    <row r="164" spans="1:33" s="24" customFormat="1" x14ac:dyDescent="0.2">
      <c r="A164" s="45"/>
      <c r="B164" s="23"/>
    </row>
    <row r="165" spans="1:33" s="24" customFormat="1" x14ac:dyDescent="0.2">
      <c r="A165" s="45"/>
      <c r="B165" s="23"/>
    </row>
    <row r="166" spans="1:33" s="24" customFormat="1" x14ac:dyDescent="0.2">
      <c r="A166" s="45"/>
      <c r="B166" s="23"/>
    </row>
    <row r="167" spans="1:33" s="24" customFormat="1" x14ac:dyDescent="0.2">
      <c r="B167" s="26"/>
      <c r="C167" s="25"/>
    </row>
    <row r="168" spans="1:33" s="24" customFormat="1" x14ac:dyDescent="0.2">
      <c r="A168" s="27"/>
      <c r="B168" s="27"/>
      <c r="C168" s="25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</row>
    <row r="169" spans="1:33" s="24" customFormat="1" x14ac:dyDescent="0.2">
      <c r="A169" s="45"/>
      <c r="B169" s="23"/>
    </row>
    <row r="170" spans="1:33" s="24" customFormat="1" x14ac:dyDescent="0.2">
      <c r="A170" s="45"/>
      <c r="B170" s="23"/>
    </row>
    <row r="171" spans="1:33" s="24" customFormat="1" x14ac:dyDescent="0.2">
      <c r="A171" s="45"/>
      <c r="B171" s="23"/>
    </row>
    <row r="172" spans="1:33" s="24" customFormat="1" x14ac:dyDescent="0.2">
      <c r="B172" s="26"/>
      <c r="C172" s="25"/>
    </row>
  </sheetData>
  <mergeCells count="57">
    <mergeCell ref="A1:AG1"/>
    <mergeCell ref="X22:Y22"/>
    <mergeCell ref="T22:U22"/>
    <mergeCell ref="AB21:AE21"/>
    <mergeCell ref="D22:E22"/>
    <mergeCell ref="K8:L8"/>
    <mergeCell ref="P21:S21"/>
    <mergeCell ref="A2:AG2"/>
    <mergeCell ref="D21:G21"/>
    <mergeCell ref="A3:AG3"/>
    <mergeCell ref="H22:I22"/>
    <mergeCell ref="T21:W21"/>
    <mergeCell ref="A5:AG5"/>
    <mergeCell ref="A4:AG4"/>
    <mergeCell ref="K9:L9"/>
    <mergeCell ref="L21:O21"/>
    <mergeCell ref="A48:AG48"/>
    <mergeCell ref="X21:AA21"/>
    <mergeCell ref="A24:AG24"/>
    <mergeCell ref="H21:K21"/>
    <mergeCell ref="AG21:AG23"/>
    <mergeCell ref="B21:B23"/>
    <mergeCell ref="C21:C23"/>
    <mergeCell ref="L22:M22"/>
    <mergeCell ref="AB22:AC22"/>
    <mergeCell ref="AF21:AF23"/>
    <mergeCell ref="A25:AG25"/>
    <mergeCell ref="A21:A23"/>
    <mergeCell ref="A43:AG43"/>
    <mergeCell ref="A37:AG37"/>
    <mergeCell ref="A26:AG26"/>
    <mergeCell ref="P22:Q22"/>
    <mergeCell ref="A143:AG143"/>
    <mergeCell ref="A144:AG144"/>
    <mergeCell ref="A113:AG113"/>
    <mergeCell ref="A154:AG154"/>
    <mergeCell ref="A150:AG150"/>
    <mergeCell ref="A120:AG120"/>
    <mergeCell ref="A125:AG125"/>
    <mergeCell ref="A130:AG130"/>
    <mergeCell ref="A131:AG131"/>
    <mergeCell ref="A138:AG138"/>
    <mergeCell ref="A56:AG56"/>
    <mergeCell ref="A53:AG53"/>
    <mergeCell ref="A49:AG49"/>
    <mergeCell ref="A108:AG108"/>
    <mergeCell ref="A119:AG119"/>
    <mergeCell ref="A107:AG107"/>
    <mergeCell ref="A106:AG106"/>
    <mergeCell ref="A69:AG69"/>
    <mergeCell ref="A82:AG82"/>
    <mergeCell ref="A100:AG100"/>
    <mergeCell ref="A79:AG79"/>
    <mergeCell ref="A76:AG76"/>
    <mergeCell ref="A92:AG92"/>
    <mergeCell ref="A101:AG101"/>
    <mergeCell ref="A99:AG99"/>
  </mergeCells>
  <phoneticPr fontId="1" type="noConversion"/>
  <printOptions horizontalCentered="1"/>
  <pageMargins left="0.11811023622047245" right="0.11811023622047245" top="0.47244094488188981" bottom="0.59055118110236227" header="0.31496062992125984" footer="0.51181102362204722"/>
  <pageSetup paperSize="8" scale="55" fitToHeight="0" orientation="landscape" r:id="rId1"/>
  <headerFooter alignWithMargins="0"/>
  <rowBreaks count="1" manualBreakCount="1"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1BLÁM14</vt:lpstr>
    </vt:vector>
  </TitlesOfParts>
  <Company>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2015-07-15T11:03:21Z</cp:lastPrinted>
  <dcterms:created xsi:type="dcterms:W3CDTF">2009-04-15T06:43:40Z</dcterms:created>
  <dcterms:modified xsi:type="dcterms:W3CDTF">2018-01-05T09:07:19Z</dcterms:modified>
</cp:coreProperties>
</file>